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645" yWindow="495" windowWidth="14310" windowHeight="12180"/>
  </bookViews>
  <sheets>
    <sheet name="SO_05_Rekapitulace" sheetId="2" r:id="rId1"/>
    <sheet name="SO_05_E" sheetId="3" r:id="rId2"/>
  </sheets>
  <definedNames>
    <definedName name="__CENA__">SO_05_E!$G$7:$G$390</definedName>
    <definedName name="__MAIN__">SO_05_E!$A$1:$CH$389</definedName>
    <definedName name="__MAIN2__" localSheetId="0">SO_05_Rekapitulace!$A$1:$B$29</definedName>
    <definedName name="__MAIN2__">#REF!</definedName>
    <definedName name="__MAIN3__">#REF!</definedName>
    <definedName name="__SAZBA__">SO_05_E!#REF!</definedName>
    <definedName name="__T0__">SO_05_E!$A$5:$G$389</definedName>
    <definedName name="__T1__">SO_05_E!$A$7:$G$15</definedName>
    <definedName name="__T2__">SO_05_E!$A$8:$CH$9</definedName>
    <definedName name="__T3__">SO_05_E!$C$9:$E$9</definedName>
    <definedName name="__TE0__">#REF!</definedName>
    <definedName name="__TE1__">#REF!</definedName>
    <definedName name="__TE2__">#REF!</definedName>
    <definedName name="__TE3__">#REF!</definedName>
    <definedName name="__TR0__" localSheetId="0">SO_05_Rekapitulace!$A$5:$B$7</definedName>
    <definedName name="__TR0__">#REF!</definedName>
    <definedName name="__TR1__" localSheetId="0">SO_05_Rekapitulace!$A$7:$B$7</definedName>
    <definedName name="__TR1__">#REF!</definedName>
    <definedName name="_xlnm.Print_Titles" localSheetId="1">SO_05_E!$1:$4</definedName>
  </definedNames>
  <calcPr calcId="145621"/>
</workbook>
</file>

<file path=xl/calcChain.xml><?xml version="1.0" encoding="utf-8"?>
<calcChain xmlns="http://schemas.openxmlformats.org/spreadsheetml/2006/main">
  <c r="G401" i="3" l="1"/>
  <c r="G400" i="3"/>
  <c r="G399" i="3"/>
  <c r="G398" i="3"/>
  <c r="G397" i="3"/>
  <c r="G396" i="3"/>
  <c r="G395" i="3"/>
  <c r="G393" i="3" l="1"/>
  <c r="G392" i="3"/>
  <c r="G391" i="3"/>
  <c r="G390" i="3" s="1"/>
  <c r="B26" i="2" s="1"/>
  <c r="G389" i="3" l="1"/>
  <c r="B27" i="2"/>
  <c r="B25" i="2" s="1"/>
  <c r="G312" i="3" l="1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361" i="3"/>
  <c r="G360" i="3"/>
  <c r="G359" i="3"/>
  <c r="G358" i="3"/>
  <c r="G357" i="3"/>
  <c r="G356" i="3"/>
  <c r="G336" i="3"/>
  <c r="G335" i="3"/>
  <c r="G334" i="3"/>
  <c r="G333" i="3"/>
  <c r="G332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79" i="3"/>
  <c r="G375" i="3"/>
  <c r="G362" i="3"/>
  <c r="G326" i="3"/>
  <c r="G323" i="3"/>
  <c r="G313" i="3"/>
  <c r="G292" i="3"/>
  <c r="G286" i="3"/>
  <c r="G283" i="3"/>
  <c r="G282" i="3"/>
  <c r="G281" i="3"/>
  <c r="G278" i="3"/>
  <c r="G273" i="3"/>
  <c r="G270" i="3"/>
  <c r="G267" i="3"/>
  <c r="G264" i="3"/>
  <c r="G259" i="3"/>
  <c r="G254" i="3"/>
  <c r="G251" i="3"/>
  <c r="G248" i="3"/>
  <c r="G245" i="3"/>
  <c r="G239" i="3"/>
  <c r="G233" i="3"/>
  <c r="G227" i="3"/>
  <c r="G221" i="3"/>
  <c r="G216" i="3"/>
  <c r="G212" i="3"/>
  <c r="G209" i="3"/>
  <c r="G208" i="3"/>
  <c r="G207" i="3"/>
  <c r="G205" i="3"/>
  <c r="G204" i="3"/>
  <c r="G202" i="3"/>
  <c r="G192" i="3"/>
  <c r="G188" i="3"/>
  <c r="G179" i="3"/>
  <c r="G176" i="3"/>
  <c r="G174" i="3"/>
  <c r="G173" i="3"/>
  <c r="G172" i="3"/>
  <c r="G170" i="3"/>
  <c r="G160" i="3"/>
  <c r="G156" i="3"/>
  <c r="G154" i="3"/>
  <c r="G142" i="3"/>
  <c r="G140" i="3"/>
  <c r="G138" i="3"/>
  <c r="G135" i="3"/>
  <c r="G123" i="3"/>
  <c r="G113" i="3"/>
  <c r="G103" i="3"/>
  <c r="G96" i="3"/>
  <c r="G83" i="3"/>
  <c r="G69" i="3"/>
  <c r="G55" i="3"/>
  <c r="G42" i="3"/>
  <c r="G41" i="3"/>
  <c r="G39" i="3"/>
  <c r="G35" i="3"/>
  <c r="G33" i="3"/>
  <c r="G30" i="3"/>
  <c r="G22" i="3"/>
  <c r="G17" i="3"/>
  <c r="G13" i="3"/>
  <c r="G12" i="3"/>
  <c r="G11" i="3"/>
  <c r="G10" i="3"/>
  <c r="G8" i="3"/>
  <c r="E337" i="3" l="1"/>
  <c r="G337" i="3" s="1"/>
  <c r="G330" i="3" s="1"/>
  <c r="E372" i="3"/>
  <c r="G372" i="3" s="1"/>
  <c r="G339" i="3" s="1"/>
  <c r="E328" i="3"/>
  <c r="G328" i="3" s="1"/>
  <c r="G294" i="3" s="1"/>
  <c r="A7" i="2"/>
  <c r="A8" i="2"/>
  <c r="A9" i="2"/>
  <c r="A10" i="2"/>
  <c r="A11" i="2"/>
  <c r="A12" i="2"/>
  <c r="A13" i="2"/>
  <c r="A14" i="2"/>
  <c r="A16" i="2"/>
  <c r="A17" i="2"/>
  <c r="A18" i="2"/>
  <c r="A19" i="2"/>
  <c r="A20" i="2"/>
  <c r="A21" i="2"/>
  <c r="A22" i="2"/>
  <c r="A23" i="2"/>
  <c r="A24" i="2"/>
  <c r="G253" i="3" l="1"/>
  <c r="B17" i="2" s="1"/>
  <c r="G280" i="3"/>
  <c r="B18" i="2" s="1"/>
  <c r="G215" i="3"/>
  <c r="G378" i="3"/>
  <c r="B24" i="2" s="1"/>
  <c r="B22" i="2"/>
  <c r="B20" i="2"/>
  <c r="G178" i="3"/>
  <c r="B13" i="2" s="1"/>
  <c r="G29" i="3"/>
  <c r="B9" i="2" s="1"/>
  <c r="G153" i="3"/>
  <c r="B11" i="2" s="1"/>
  <c r="G7" i="3"/>
  <c r="G159" i="3"/>
  <c r="B12" i="2" s="1"/>
  <c r="G38" i="3"/>
  <c r="B10" i="2" s="1"/>
  <c r="G16" i="3"/>
  <c r="B8" i="2" s="1"/>
  <c r="G374" i="3"/>
  <c r="B23" i="2" s="1"/>
  <c r="B21" i="2"/>
  <c r="G285" i="3"/>
  <c r="B19" i="2" s="1"/>
  <c r="G211" i="3"/>
  <c r="B14" i="2" s="1"/>
  <c r="B16" i="2" l="1"/>
  <c r="B15" i="2" s="1"/>
  <c r="G214" i="3"/>
  <c r="G5" i="3" s="1"/>
  <c r="G6" i="3"/>
  <c r="B7" i="2"/>
  <c r="B6" i="2" s="1"/>
  <c r="B29" i="2" s="1"/>
</calcChain>
</file>

<file path=xl/sharedStrings.xml><?xml version="1.0" encoding="utf-8"?>
<sst xmlns="http://schemas.openxmlformats.org/spreadsheetml/2006/main" count="653" uniqueCount="427">
  <si>
    <t>%</t>
  </si>
  <si>
    <t>M</t>
  </si>
  <si>
    <t>T</t>
  </si>
  <si>
    <t>m</t>
  </si>
  <si>
    <t>t</t>
  </si>
  <si>
    <t>M2</t>
  </si>
  <si>
    <t>M3</t>
  </si>
  <si>
    <t>MJ</t>
  </si>
  <si>
    <t>m2</t>
  </si>
  <si>
    <t>m3</t>
  </si>
  <si>
    <t>KPL</t>
  </si>
  <si>
    <t>KUS</t>
  </si>
  <si>
    <t>Kód</t>
  </si>
  <si>
    <t>1.np</t>
  </si>
  <si>
    <t>1.pp</t>
  </si>
  <si>
    <t>2.np</t>
  </si>
  <si>
    <t>3.np</t>
  </si>
  <si>
    <t>Cena</t>
  </si>
  <si>
    <t>rohy</t>
  </si>
  <si>
    <t>Popis</t>
  </si>
  <si>
    <t>atika</t>
  </si>
  <si>
    <t>26,064</t>
  </si>
  <si>
    <t>Poř.</t>
  </si>
  <si>
    <t>8,673 *4</t>
  </si>
  <si>
    <t>objekt E</t>
  </si>
  <si>
    <t>162701105</t>
  </si>
  <si>
    <t>167101101</t>
  </si>
  <si>
    <t>171201201</t>
  </si>
  <si>
    <t>171201211</t>
  </si>
  <si>
    <t>310279842</t>
  </si>
  <si>
    <t>612425931</t>
  </si>
  <si>
    <t>612474116</t>
  </si>
  <si>
    <t>612481118</t>
  </si>
  <si>
    <t>620991121</t>
  </si>
  <si>
    <t>622474116</t>
  </si>
  <si>
    <t>622481118</t>
  </si>
  <si>
    <t>622511111</t>
  </si>
  <si>
    <t>622531021</t>
  </si>
  <si>
    <t>622711124</t>
  </si>
  <si>
    <t>622712222</t>
  </si>
  <si>
    <t>622731212</t>
  </si>
  <si>
    <t>622751324</t>
  </si>
  <si>
    <t>622752221</t>
  </si>
  <si>
    <t>622903110</t>
  </si>
  <si>
    <t>632451023</t>
  </si>
  <si>
    <t>637211411</t>
  </si>
  <si>
    <t>637311112</t>
  </si>
  <si>
    <t>712300000</t>
  </si>
  <si>
    <t>712300833</t>
  </si>
  <si>
    <t>712361703</t>
  </si>
  <si>
    <t>712391171</t>
  </si>
  <si>
    <t>713000001</t>
  </si>
  <si>
    <t>713000003</t>
  </si>
  <si>
    <t>713000004</t>
  </si>
  <si>
    <t>713000121</t>
  </si>
  <si>
    <t>713111125</t>
  </si>
  <si>
    <t>713131145</t>
  </si>
  <si>
    <t>721000000</t>
  </si>
  <si>
    <t>764410850</t>
  </si>
  <si>
    <t>764430840</t>
  </si>
  <si>
    <t>784455921</t>
  </si>
  <si>
    <t>941941031</t>
  </si>
  <si>
    <t>941941191</t>
  </si>
  <si>
    <t>941941831</t>
  </si>
  <si>
    <t>944511811</t>
  </si>
  <si>
    <t>944951111</t>
  </si>
  <si>
    <t>944951211</t>
  </si>
  <si>
    <t>950000000</t>
  </si>
  <si>
    <t>968062375</t>
  </si>
  <si>
    <t>968062376</t>
  </si>
  <si>
    <t>968062377</t>
  </si>
  <si>
    <t>968072456</t>
  </si>
  <si>
    <t>979080000</t>
  </si>
  <si>
    <t>979082111</t>
  </si>
  <si>
    <t>979082121</t>
  </si>
  <si>
    <t>979088212</t>
  </si>
  <si>
    <t>998712202</t>
  </si>
  <si>
    <t>998713202</t>
  </si>
  <si>
    <t>998721202</t>
  </si>
  <si>
    <t>998762202</t>
  </si>
  <si>
    <t>998764202</t>
  </si>
  <si>
    <t>998766202</t>
  </si>
  <si>
    <t>998767202</t>
  </si>
  <si>
    <t>999281211</t>
  </si>
  <si>
    <t>R12220700</t>
  </si>
  <si>
    <t>R31113211</t>
  </si>
  <si>
    <t>R78300000</t>
  </si>
  <si>
    <t>1,068 *1,8</t>
  </si>
  <si>
    <t>Jedn. cena</t>
  </si>
  <si>
    <t>R412000000</t>
  </si>
  <si>
    <t>R712000001</t>
  </si>
  <si>
    <t>R721000000</t>
  </si>
  <si>
    <t>R762000000</t>
  </si>
  <si>
    <t>R764000002</t>
  </si>
  <si>
    <t>R766000000</t>
  </si>
  <si>
    <t>R950000000</t>
  </si>
  <si>
    <t>784.: Malby</t>
  </si>
  <si>
    <t>300,52 *0,25</t>
  </si>
  <si>
    <t>R712000122_1</t>
  </si>
  <si>
    <t>(10,45 +6,80)</t>
  </si>
  <si>
    <t>1,08 +105,182</t>
  </si>
  <si>
    <t>OP01;  613,803</t>
  </si>
  <si>
    <t>odskok v atice</t>
  </si>
  <si>
    <t>pohled severní</t>
  </si>
  <si>
    <t>pohled západní</t>
  </si>
  <si>
    <t>OP02;    77,982</t>
  </si>
  <si>
    <t>SO_05: Objekt E</t>
  </si>
  <si>
    <t>pohled východní</t>
  </si>
  <si>
    <t>Celkem (bez DPH)</t>
  </si>
  <si>
    <t>viz pohledy;  72</t>
  </si>
  <si>
    <t>001.: Zemní práce</t>
  </si>
  <si>
    <t>(3,95 +10,40) *0,30</t>
  </si>
  <si>
    <t>(3,95 +14,50 +4,45)</t>
  </si>
  <si>
    <t>0096: Bourací práce</t>
  </si>
  <si>
    <t>7681: Okna plastová</t>
  </si>
  <si>
    <t>objekt E - bez atik</t>
  </si>
  <si>
    <t>(10,45 +1,05  +6,65)</t>
  </si>
  <si>
    <t>(3,95 +10,40 +20,48)</t>
  </si>
  <si>
    <t>713.: Izolace tepelné</t>
  </si>
  <si>
    <t>otvory; (0,90*1,20*2)</t>
  </si>
  <si>
    <t>otvory; (1,50*1,80*2)</t>
  </si>
  <si>
    <t>otvory; (2,40*1,80*7)</t>
  </si>
  <si>
    <t>vstup;  (1,60*2,70*2)</t>
  </si>
  <si>
    <t>(10,45*0,80 +6,80*0,95)</t>
  </si>
  <si>
    <t>(3,95*0,95 +10,40*1,40)</t>
  </si>
  <si>
    <t>(4,60  +(20,48+0,25*2))</t>
  </si>
  <si>
    <t>712.: Povlakové krytiny</t>
  </si>
  <si>
    <t>LABORATORNI ROZBOR SUTI</t>
  </si>
  <si>
    <t>komín;  (1,65*2+0,88*2)</t>
  </si>
  <si>
    <t>783.: Nátěry</t>
  </si>
  <si>
    <t>pohled jižní</t>
  </si>
  <si>
    <t>(10,45*12,00 +6,80*8,65)</t>
  </si>
  <si>
    <t>(12,45*13,10 +6,80*9,60)</t>
  </si>
  <si>
    <t>720.: Zdravotní technika</t>
  </si>
  <si>
    <t>DEMONTAZ STRESNIHO VTOKU</t>
  </si>
  <si>
    <t>(10,45 +1,05 +6,65) *0,30</t>
  </si>
  <si>
    <t>(10,45 +6,80 -2,00) *0,30</t>
  </si>
  <si>
    <t>ostění otvorů</t>
  </si>
  <si>
    <t>zvýšení atiky</t>
  </si>
  <si>
    <t>pohled severní;  (13,10*2)</t>
  </si>
  <si>
    <t>pohled východní;  (12,60*4)</t>
  </si>
  <si>
    <t>dozdívka;  ((0,60+0,20)*0,90)</t>
  </si>
  <si>
    <t>Výměra bez ztr.</t>
  </si>
  <si>
    <t>parapety;  (1,80*2 +5,90 +3,05)</t>
  </si>
  <si>
    <t>otvory; (1,80*0,90*4 +1,20*0,90)</t>
  </si>
  <si>
    <t>otvory; (2,40*0,60*2 +1,50*0,60)</t>
  </si>
  <si>
    <t>otvory; (2,40*1,80*4 +1,50*3,00)</t>
  </si>
  <si>
    <t>plocha - hh +7,94;  (21,08*6,49)</t>
  </si>
  <si>
    <t>plocha - hh +7,94;  (21,70*6,80)</t>
  </si>
  <si>
    <t>CELOPLOSNE BEDNENI ATIKY TL 25 MM</t>
  </si>
  <si>
    <t>Nakládání suti a vybouraných hmot</t>
  </si>
  <si>
    <t>ODRIZNUTI IZOLACE PO OBVODU ATIKY</t>
  </si>
  <si>
    <t>plocha - hh. 11,54;  (19,85*9,58)</t>
  </si>
  <si>
    <t>(4,60*4,30  +(20,48+0,25*2)*11,55)</t>
  </si>
  <si>
    <t>(5,60*5,10  +(20,48+0,25*2)*13,05)</t>
  </si>
  <si>
    <t>otvory; (2,40*0,60*2 +0,90*0,60*1)</t>
  </si>
  <si>
    <t>otvory; (2,40*1,80*7 +0,90*1,20*2)</t>
  </si>
  <si>
    <t>parapety;  (2,40*15 +2,05 +1,80*5)</t>
  </si>
  <si>
    <t>(3,95*4,30 +10,40*8,20 +20,48*3,55)</t>
  </si>
  <si>
    <t>(3,95*5,30 +10,40*9,60 +20,80*3,70)</t>
  </si>
  <si>
    <t>okapový chodník;  (17,10+0,70)*0,50</t>
  </si>
  <si>
    <t>plocha - hh +7,94;  (21,08*6,49) *2</t>
  </si>
  <si>
    <t>pohled západní;  (13,20+12,95+5,25)</t>
  </si>
  <si>
    <t>lom fasády - římsa</t>
  </si>
  <si>
    <t>(4,45 -1,60*2 +(20,48+0,25*2)) *0,30</t>
  </si>
  <si>
    <t>0063: Podlahy a podlahové konstrukce</t>
  </si>
  <si>
    <t>okapový chodník;  (17,10+0,70 +0,50)</t>
  </si>
  <si>
    <t>plocha - hh. 11,54;  (19,85*9,58) *2</t>
  </si>
  <si>
    <t>(10,45*11,55 +1,05*11,55  +6,65*8,20)</t>
  </si>
  <si>
    <t>parapety;  (1,80*2 +5,90 +3,05) *0,50</t>
  </si>
  <si>
    <t>(12,45*13,40 +1,05*13,40  +6,65*10,05)</t>
  </si>
  <si>
    <t>otvory; ((1,80+2*0,90)*4 +1,20+2*0,90)</t>
  </si>
  <si>
    <t>otvory; ((2,40+2*0,60)*2 +1,50+2*0,60)</t>
  </si>
  <si>
    <t>MONTAZ A DODAVKA ATIK NABEHOVEHO KLINIU</t>
  </si>
  <si>
    <t>MONTÁŽ OCHRANNÉ SÍTĚ</t>
  </si>
  <si>
    <t>ostění oken;  300,52</t>
  </si>
  <si>
    <t>okapový chodník;  (17,10+0,70)*0,50*0,12</t>
  </si>
  <si>
    <t>parapety; (1,50*2 +2,40*4 +2,40*2 +1,50)</t>
  </si>
  <si>
    <t>099.: Přesun hmot HSV</t>
  </si>
  <si>
    <t>otvory; ((2,40+2*0,60)*2 +(0,90+2*0,60)*1)</t>
  </si>
  <si>
    <t>otvory; ((2,40+2*1,80)*7 +(0,90+2*1,20)*2)</t>
  </si>
  <si>
    <t>parapety;  (2,40*15 +2,05 +1,80*5 +1,60*2)</t>
  </si>
  <si>
    <t>parapety;  (2,40*7 +0,90*2 +2,40*2 +0,90*1)</t>
  </si>
  <si>
    <t>ODVOZ SUTI NA SKLÁDKU VCETNE POPLATKU ZA SLOZ</t>
  </si>
  <si>
    <t>otvory; (1,50*1,80*2 +2,40*1,80*4 +1,50*3,00)</t>
  </si>
  <si>
    <t>(12,68*2+10,50*2+0,25*2  +4,60+9,95+5,75+4,08)</t>
  </si>
  <si>
    <t>parapety; (1,50*2 +2,40*4 +2,40*2 +1,50) *0,50</t>
  </si>
  <si>
    <t>DILCE Z PEN POLYSTYRENU SAMOZHASIVEHO TL 120 mm</t>
  </si>
  <si>
    <t>plocha - hh +7,94 - D3;  (2*21,70+2*6,80) *0,35</t>
  </si>
  <si>
    <t>plocha - hh. 11,54;  (20,78*10,50+0,975*0,25*2)</t>
  </si>
  <si>
    <t>DEMONTÁŽ LEMOVÁNÍ KOMÍNA</t>
  </si>
  <si>
    <t>(9,45  +8,90  +9,35+2,80+3,10+3,30  +8,80) *3,25</t>
  </si>
  <si>
    <t>parapety;  (2,40*15 +2,05 +1,80*5 +1,60*2) *0,50</t>
  </si>
  <si>
    <t>otvory;  (2,40*1,80*15 +2,05*10,90  +1,60*2,70*2)</t>
  </si>
  <si>
    <t>parapety;  (2,40*7 +0,90*2 +2,40*2 +0,90*1) *0,50</t>
  </si>
  <si>
    <t>762.: Konstrukce tesařské</t>
  </si>
  <si>
    <t>odpočet marmolit; -20,994</t>
  </si>
  <si>
    <t>ostění;  (2,70)*0,15*0,25</t>
  </si>
  <si>
    <t>u schodiště;  (0,60*1,80)</t>
  </si>
  <si>
    <t>(3,00+6,90  +6,30+2,10  +2,65+2,80+3,90+5,60) *2,95</t>
  </si>
  <si>
    <t>MECHANICKE KOTVENI STRESNI SKLADBY S VYTAH ZKOUSKOU</t>
  </si>
  <si>
    <t>plocha viz dwg - hh +3,69 - obvod (37,05);  (59,12)</t>
  </si>
  <si>
    <t>plocha viz dwg - hh +3,69 - obvod (39,45);  (71,70)</t>
  </si>
  <si>
    <t>DEMONTÁŽ OKENNÍCH PARAPETŮ</t>
  </si>
  <si>
    <t>plocha - hh +7,94 - D3;  (2*21,70+2*6,80) *0,25*0,16</t>
  </si>
  <si>
    <t>(10,45*(1,05+1,55)/2 +1,05*1,55  +6,65*(1,55+1,85)/2)</t>
  </si>
  <si>
    <t>(4,45*0,80 +(20,48+0,25*2)*(1,05+1,25)/2 +14,80*0,75)</t>
  </si>
  <si>
    <t>0062: Úprava povrchů vnější</t>
  </si>
  <si>
    <t>764.: Konstrukce klempířské</t>
  </si>
  <si>
    <t>767.: Konstrukce zámečnické</t>
  </si>
  <si>
    <t>Uložení sypaniny na skládky</t>
  </si>
  <si>
    <t xml:space="preserve">viz ostění;   300,52 *0,35 </t>
  </si>
  <si>
    <t>otvory; (1,80*2,85*2 +6,02*3,00 +3,05*3,00 +2,00*3,85)</t>
  </si>
  <si>
    <t>plocha viz dwg - hh +3,69 - obvod (37,05);  (59,12) *2</t>
  </si>
  <si>
    <t>otvory; ((1,50+2*1,80)*2 +(2,40+2*1,80)*4 +1,50+2*3,00)</t>
  </si>
  <si>
    <t>0031: Nosné a výplňové zdivo</t>
  </si>
  <si>
    <t>0061: Úprava povrchů vnitřní</t>
  </si>
  <si>
    <t>IZOL TEP STĚN LEPENÍM  ATIKA</t>
  </si>
  <si>
    <t>odpočet otvorů; -(2,00*0,85)</t>
  </si>
  <si>
    <t>plocha viz dwg - hh +3,69 - obvod (39,45);  (39,45) *0,51</t>
  </si>
  <si>
    <t>(3,00+6,90  +6,30+0,50+2,10  +9,00+6,35+3,30  +8,80) *3,25</t>
  </si>
  <si>
    <t>atiky;  (2*19,85+2*9,58+0,25*4   +2*21,08+2*6,49   +37,05)</t>
  </si>
  <si>
    <t>plocha - hh. 11,54 - D1;  (2*20,78+2*10,50+2*0,25*2) *0,55</t>
  </si>
  <si>
    <t>klín na atiku;  (2*19,85+2*9,58   +2*21,08+2*6,49   +37,05)</t>
  </si>
  <si>
    <t>otvory;  ((2,40+2*1,80)*15 +2,05+2*10,90  +(1,60+2*2,70)*2)</t>
  </si>
  <si>
    <t>předpoklad 2 měs.;  976,192 *2</t>
  </si>
  <si>
    <t>u schodiště;  (0,60*1,80*0,50)</t>
  </si>
  <si>
    <t>lem atiky;  (2*19,85+2*9,58   +2*21,08+2*6,49   +37,05) *0,30</t>
  </si>
  <si>
    <t>RUČNÍ ODKOP PRO OKAPOVÝ CHODNÍK</t>
  </si>
  <si>
    <t>předpoklad 60 dnů;  976,192 *60</t>
  </si>
  <si>
    <t>pohled jižní;  (13,35*2 +10,05)</t>
  </si>
  <si>
    <t>plocha viz dwg - hh +3,69 - obvod (39,45);  (39,45) *0,30*0,24</t>
  </si>
  <si>
    <t>plocha - hh. 11,54 - D1;  (2*20,78+2*10,50+2*0,25*2) *0,45*0,14</t>
  </si>
  <si>
    <t>IZOL STŘECH -10° FOLIE PŘILEPENÁ</t>
  </si>
  <si>
    <t>MTŽ LEŠENÍ 1 ŘAD S PODL S1M H10M</t>
  </si>
  <si>
    <t>atika - stávající + nabetonování;  (10,75*2+20,68*2+0,25*2)*0,25</t>
  </si>
  <si>
    <t>otvory; ((1,80+2*2,85)*2 +6,02+2*3,00 +3,05+2*3,00 +2,00+2*3,85)</t>
  </si>
  <si>
    <t>IZOLACE TEP STROPŮ VRCHEM  lepená</t>
  </si>
  <si>
    <t>DMTŽ LEŠENÍ 1 ŘAD S PODL Š1M H 10M</t>
  </si>
  <si>
    <t>(1,55+6,90  +6,30+0,50+2,10  +9,00+6,35+3,30  +4,15+8,12+7,00) *3,65</t>
  </si>
  <si>
    <t>atika - stávající + nabetonování;  (10,75*2+20,68*2+0,25*2)*(0,15+0,25)</t>
  </si>
  <si>
    <t>Demontáž oplechování zdí rš do 500 mm</t>
  </si>
  <si>
    <t>rohože+rám angl dvorky;  (14,80*0,55)</t>
  </si>
  <si>
    <t>viz omítka vnější;  (613,803 +77,982)</t>
  </si>
  <si>
    <t>odpočet otvorů; -(2,40*0,60*2 +1,50*0,60)</t>
  </si>
  <si>
    <t>Demontáž oplechování parapetu rš do 330 mm</t>
  </si>
  <si>
    <t>IZOL STŘECH -10° TEXTILIE PODKLADNÍ A KRYCÍ</t>
  </si>
  <si>
    <t>odpočet otvorů; -(2,40*0,60*2 +0,90*0,60*1)</t>
  </si>
  <si>
    <t>odpočet otvorů; -(2,40*1,80*7 +0,90*1,20*2)</t>
  </si>
  <si>
    <t>zateplení atiky;  (2*19,85+2*9,58   +2*21,08+2*6,49-11,30-19,00   +37,05-13,60-2,12) *0,40</t>
  </si>
  <si>
    <t>KZS lišta rohová stěnová Al s tkaninou 10/10 mm</t>
  </si>
  <si>
    <t>Nakládání výkopku z hornin tř. 1 až 4 do 100 m3</t>
  </si>
  <si>
    <t>Vybourání kovových dveřních zárubní pl přes 2 m2</t>
  </si>
  <si>
    <t>0094: Lešení, systémové bednění a stavební výtahy</t>
  </si>
  <si>
    <t>Demontáž ochranné sítě z textilie z umělých vláken</t>
  </si>
  <si>
    <t>STRESNI VTOK S PVC MANZETOU DVOUSTĚNÁ+OCHRANNÝ KOŠ</t>
  </si>
  <si>
    <t>KZS lišta zakládací soklová Al tl 1 mm šířky 143 mm</t>
  </si>
  <si>
    <t>PŘÍPL ZKD MĚS POUŽ LEŠ K CENĚ 1031   odhad 2 měsíce</t>
  </si>
  <si>
    <t>OBROUŠENÍ A OČIŠTĚNÍ,ZÁKLADNÍ NÁTĚR+FINÁLNÍ RAL 9007</t>
  </si>
  <si>
    <t>Odstranění povlakové krytiny střech do 10° třívrstvé</t>
  </si>
  <si>
    <t>Vyrovnávací potěr tl do 40 mm z MC 15 provedený v pásu</t>
  </si>
  <si>
    <t>odpočet otvorů; -(1,50*1,80*2 +2,40*1,80*4 +1,50*3,00)</t>
  </si>
  <si>
    <t>odpočet otvorů; -(2,40*1,80*15 +2,05*10,20  +1,60*1,90*2)</t>
  </si>
  <si>
    <t>Přesun hmot procentní pro kce tesařské v objektech v do 12 m</t>
  </si>
  <si>
    <t>Poplatek za uložení odpadu ze sypaniny na skládce (skládkovné)</t>
  </si>
  <si>
    <t>Přesun hmot pro opravy a údržbu vnějších plášťů budov v do 25 m</t>
  </si>
  <si>
    <t>Přesun hmot procentní pro izolace tepelné v objektech v do 12 m</t>
  </si>
  <si>
    <t>odpočet otvorů; -(1,80*2,85*2 +6,02*3,00 +3,05*3,00 +2,00*3,00)</t>
  </si>
  <si>
    <t>vytažení na atiku;  (2*19,85+2*9,58   +2*21,08+2*6,49   +37,05)</t>
  </si>
  <si>
    <t>Přesun hmot procentní pro krytiny povlakové v objektech v do 12 m</t>
  </si>
  <si>
    <t>Vybourání dřevěných rámů oken zdvojených včetně křídel pl do 2 m2</t>
  </si>
  <si>
    <t>Vybourání dřevěných rámů oken zdvojených včetně křídel pl do 4 m2</t>
  </si>
  <si>
    <t>Přesun hmot procentní pro vnitřní kanalizace v objektech v do 12 m</t>
  </si>
  <si>
    <t>odpočet otvorů; -(1,80*0,90*4 +1,20*0,90 +2,05*0,70  +1,60*0,80*2)</t>
  </si>
  <si>
    <t>Vnitrostaveništní vodorovná doprava suti a vybouraných hmot do 10 m</t>
  </si>
  <si>
    <t>Vybourání dřevěných rámů oken zdvojených včetně křídel pl přes 4 m2</t>
  </si>
  <si>
    <t>Přesun hmot procentní pro konstrukce klempířské v objektech v do 12 m</t>
  </si>
  <si>
    <t>Přesun hmot procentní pro konstrukce truhlářské v objektech v do 12 m</t>
  </si>
  <si>
    <t>Přesun hmot procentní pro zámečnické konstrukce v objektech v do 12 m</t>
  </si>
  <si>
    <t>VETRACI PVC MRIŽKY ATIKY VE FASADE   barva bílá+prořez otvoru v polys</t>
  </si>
  <si>
    <t>Vodorovné přemístění do 10000 m výkopku/sypaniny z horniny tř. 1 až 4</t>
  </si>
  <si>
    <t>vytažení na atiku;  (2*19,85+2*9,58   +2*21,08+2*6,49   +37,05) *0,20</t>
  </si>
  <si>
    <t>Mytí s odmaštěním vnějších omítek stupně složitosti 1 a 2 tlakovou vodou</t>
  </si>
  <si>
    <t>Vnitrostaveništní vodorovná doprava suti a vybouraných hmot ZKD 5 m přes 10 m</t>
  </si>
  <si>
    <t>Zakrývání výplní venkovních otvorů před nástřikem plastických maltovin z lešení</t>
  </si>
  <si>
    <t>DODAVKA   TEXTILIE Z NETKANYCH POLYPROPYLENOVYCH VLAKEN - o plošné hmotnosti 300 g/m2</t>
  </si>
  <si>
    <t>ZVÝŠENÍ  ATIKY DOZDĚNÍM - ZTRACENE BEDNENI  tloušťka 250 / 300 / 450 mm - vibrolisovaný beton tvárnice prolité betonem, ZVÝŠENÉ ZTRATNÉ</t>
  </si>
  <si>
    <t>DODÁVKA - FOLIE Z MĚKČENÉHO PVC určená k mechanickému kotvení - vyztužená polyesterovou tkaninou (fixovat k podkladu mechanickým kotvením) tl. 1,5 mm</t>
  </si>
  <si>
    <t>STAVEBNÍ ÚPRAVY STÁVAJÍCÍHO OBJEKTU</t>
  </si>
  <si>
    <t>Střední průmyslová škola,střední odborná škola
a střední odborné učiliště Nové Město nad Metují</t>
  </si>
  <si>
    <t xml:space="preserve">ZAZDÍVKA 4M2 ZDIVO POROBETON TL DO 30CM - tvárnice z autoklávovaného porobetonu kat I, profilování  s dvojitým perem a úchopovými kapsami, PDK hladké HK </t>
  </si>
  <si>
    <t>VNI OMÍTKA STĚN SMS    dozdívky</t>
  </si>
  <si>
    <t>OMÍT VNI OSTENÍ OKNA DVEŘ VÁP ŠTUK</t>
  </si>
  <si>
    <t>POTAŽENÍ VNITŘ  STĚN SKLOVL+TMEL</t>
  </si>
  <si>
    <t>985131311</t>
  </si>
  <si>
    <t>Ruční dočištění ploch stěn, rubu kleneb a podlah ocelových kartáči - sokl, skladba OP 2</t>
  </si>
  <si>
    <t>KONTAKTNÍ ZATEPLOVACÍ SYSTÉM - skladba  OP1 (tl.140 mm) 
penetrace podkladu disperzním vodou ředitelným nátěrem, desky z expandovaného pěnového polystyrenu tl 140 mm, napětí v tlaku při 10% deformaci  70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</si>
  <si>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OP2
penetrace podkladu disperzním vodou ředitelným nátěrem, desky z pěnového samozhášivého a stabilizovaného polystyrenu vypěněného do formy EPS P, napětí v tlaku při 10% deformaci  150 kPa ,  tl. 120 mm  kotveno hmoždinkami s výtahovou zkouškou, lepené jednosložkovou stěrkovou hmotou na bázi cementu, povrch jednosložková lepící hmota na bázi cementu s výztužnou vrstvou skleněné síťoviny</t>
  </si>
  <si>
    <t>KONTAKTNÍ ZATEPLOVACÍ SYSTÉM ostění  š. 250 mm
penetrace podkladu disperzním vodou ředitelným nátěrem, desky z extrudovaného polystyrenu tl 20 mm, jednosložková lepící hmota na bázi cementu s výztužnou vrstvou skleněné síťoviny</t>
  </si>
  <si>
    <t>DEKORATIVNÍ TENKOVRSTVÁ  SILIKONOVÁ OMÍTKA
na bázi silikonových pryskyřic s rýhovanou nebo zatíranou struktrou zrnitosti Z10, Z15, Z20, Z30 na podklad probarvený penetrační nátěr pod tenkovrstvou omítku</t>
  </si>
  <si>
    <t>AKRYL MOZAIK OMÍTKA STŘED VNĚ STĚNA
marmolit dekorativní omítka</t>
  </si>
  <si>
    <t>VNĚ OMÍTKA STĚN SMS    dozdívky</t>
  </si>
  <si>
    <t>POTAŽENÍ VNĚ STĚN SKLOVL+TMEL</t>
  </si>
  <si>
    <t>OKAPNÍ CHODNÍK  Z VIBROLISOVANÉ BETONOVÉ MRAZUVZDORNÉ DLAŽBY
odolná proti působení vody a rozmrazovacím látkám, vysoce otěruvzdorná tryskaná nášlapná vrstva do štěrkového podsypu frakce 16/22 tl  80 mm</t>
  </si>
  <si>
    <t>OKAPNÍ CHODNÍK BETONOVÝ OBRUBNÍK  barva šedá</t>
  </si>
  <si>
    <t>PŘÍPLATEK ZA POUŽITÍ     (60 dnů)</t>
  </si>
  <si>
    <t>PROREZANI BOULI+VYROVNANI PODKLADU STAV STRECH
vyrovnání přířezy z asfalt pásů, vysušení podkladu</t>
  </si>
  <si>
    <t>POLYSYTREN EPS 100 STABIL TL 50 MM</t>
  </si>
  <si>
    <t>Bližší specifikace viz tabulky výrobků, pokud není uvedeno jinak jednotková cena zahrnuje dodávku i montáž.</t>
  </si>
  <si>
    <t>W01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</si>
  <si>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2400 x 1800 mm</t>
  </si>
  <si>
    <t>kus</t>
  </si>
  <si>
    <t>W01B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</si>
  <si>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2400 x 1800 mm, s mřížkou</t>
  </si>
  <si>
    <t>3.</t>
  </si>
  <si>
    <t>W02</t>
  </si>
  <si>
    <t>Plastové okno pětikomorové, třída A, složené se šesti samostaných částí, plastový profil PVC,prostupnost tepla max. 1,7 W (m2.K), barva bílá RAL 9010,  tepleně izolační dvojsklo 4-16-4 u=1,1 W/Km2, kování celoobvodové, umožňující mikroventilaci, se shrnovací žaluzií, rozměr 2050 x 10900 mm</t>
  </si>
  <si>
    <t>W03</t>
  </si>
  <si>
    <t>W04</t>
  </si>
  <si>
    <t>2.</t>
  </si>
  <si>
    <t>W05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</si>
  <si>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5900 x 3000 mm - FIX/otevíravé</t>
  </si>
  <si>
    <t>W06</t>
  </si>
  <si>
    <t>Plastové okno pětikomorové s dveřmi, třída A, plastový profil PVC,prostupnost tepla max. 1,7 W (m2.K), barva bílá RAL 9010,  tepleně izolační dvojsklo 4-16-4 u=1,1 W/Km2, kování celoobvodové, umožňující mikroventilaci, se shrnovací žaluzií, rozměr 3050 x3000 + 2000 x 3850 mm - FIX/otevíravé</t>
  </si>
  <si>
    <t>W07</t>
  </si>
  <si>
    <t>Plastové okno pětikomorové, třída A, složené se šesti samostaných částí, plastový profil PVC,prostupnost tepla max. 1,7 W (m2.K), barva bílá RAL 9010,  tepleně izolační dvojsklo 4-16-4 u=1,1 W/Km2, kování celoobvodové, umožňující mikroventilaci, se shrnovací žaluzií, rozměr 1200 x 900 mm</t>
  </si>
  <si>
    <t>4.</t>
  </si>
  <si>
    <t>W08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</si>
  <si>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1500 x 1800 mm</t>
  </si>
  <si>
    <t>5.</t>
  </si>
  <si>
    <t>W09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</si>
  <si>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2400 x 600 mm</t>
  </si>
  <si>
    <t>6.</t>
  </si>
  <si>
    <t>W10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</si>
  <si>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1500 x 600 mm</t>
  </si>
  <si>
    <t>W11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</si>
  <si>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1800 x 900 mm</t>
  </si>
  <si>
    <t>W12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</si>
  <si>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1200 x 900 mm</t>
  </si>
  <si>
    <t>W13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</si>
  <si>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1800 x 2850 mm</t>
  </si>
  <si>
    <t>W14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</si>
  <si>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900 x 600 mm</t>
  </si>
  <si>
    <t>Z01</t>
  </si>
  <si>
    <t>Demontáž, opravy a doplnění a prodloužení stávajících hromosvodů, jímací vedení, svody vedení a uzemnění</t>
  </si>
  <si>
    <t>kpl</t>
  </si>
  <si>
    <t>Z02</t>
  </si>
  <si>
    <t>Stávající ocelové mříže budou odříznuty + osazeny úhelníky pro odříznuté zpětně položené mříže s kotvami do stávajících svislých stěn - 5 ks á 2,5 m</t>
  </si>
  <si>
    <t>bm</t>
  </si>
  <si>
    <t>Z03</t>
  </si>
  <si>
    <t>Demontáž a zpětná montáž ocel. žebříku na střechu, prodloužení ocelových kotev, základní nátěr, finální nátěr RAL 9007 - šedý hliník</t>
  </si>
  <si>
    <t>Z04</t>
  </si>
  <si>
    <t>Oka záchytného systému, sloužící k čištění fasády</t>
  </si>
  <si>
    <t>Z05</t>
  </si>
  <si>
    <t>Demontáž, opravy a nahrazení krytů (dveří) elektroskříní</t>
  </si>
  <si>
    <t>P01</t>
  </si>
  <si>
    <t>parapetní deska interiérová, d 2400 mm</t>
  </si>
  <si>
    <t>P02</t>
  </si>
  <si>
    <t>parapetní deska interiérová, d 2500 mm</t>
  </si>
  <si>
    <t>P05</t>
  </si>
  <si>
    <t>parapetní deska interérová, d 5900 mm</t>
  </si>
  <si>
    <t>P06</t>
  </si>
  <si>
    <t>parapetní deska interiérová d 3050 mm</t>
  </si>
  <si>
    <t>P07</t>
  </si>
  <si>
    <t>parapetní deska interiérová d 900 mm</t>
  </si>
  <si>
    <t>P08</t>
  </si>
  <si>
    <t>parapetní deska interiérová d 1500 mm</t>
  </si>
  <si>
    <t>K01/K01B</t>
  </si>
  <si>
    <t>oplechování parapetu okna, materiál titanzinkový plech, tl. 0,7 mm, barva přírodní, rš 355 mm, d. 2400 mm</t>
  </si>
  <si>
    <t>K02</t>
  </si>
  <si>
    <t>oplechování parapetu okna, materiál titanzinkový plech, tl. 0,7 mm, barva přírodní, rš 355 mm, d. 2005 mm</t>
  </si>
  <si>
    <t>K05</t>
  </si>
  <si>
    <t>oplechování parapetu okna, materiál titanzinkový plech, tl. 0,7 mm, barva přírodní, rš 355 mm, d. 5900 mm</t>
  </si>
  <si>
    <t>K06</t>
  </si>
  <si>
    <t>oplechování parapetu okna, materiál titanzinkový plech, tl. 0,7 mm, barva přírodní, rš 355 mm, d. 3050 mm</t>
  </si>
  <si>
    <t>K07</t>
  </si>
  <si>
    <t>oplechování parapetu okna, materiál titanzinkový plech, tl. 0,7 mm, barva přírodní, rš 355 mm, d. 900 mm</t>
  </si>
  <si>
    <t>K08</t>
  </si>
  <si>
    <t>oplechování parapetu okna, materiál titanzinkový plech, tl. 0,7 mm, barva přírodní, rš 355 mm, d. 1500 mm</t>
  </si>
  <si>
    <t>K09</t>
  </si>
  <si>
    <t>K10</t>
  </si>
  <si>
    <t>K11</t>
  </si>
  <si>
    <t>oplechování parapetu okna, , materiál titanzinkový plech, tl. 0,7 mm, barva přírodní, rš 355 mm, d. 1800 mm</t>
  </si>
  <si>
    <t>K12</t>
  </si>
  <si>
    <t>oplechování parapetu okna, , materiál titanzinkový plech, tl. 0,7 mm, barva přírodní, rš 355 mm, d. 1200 mm</t>
  </si>
  <si>
    <t>K13</t>
  </si>
  <si>
    <t>K14</t>
  </si>
  <si>
    <t>oplechování parapetu okna, , materiál titanzinkový plech, tl. 0,7 mm, barva přírodní, rš 355 mm, d. 900 mm</t>
  </si>
  <si>
    <t>K20</t>
  </si>
  <si>
    <t>oplechování atiky o celkové šířce 510 , materiál titanzinkový plech, tl. 0,7 mm, barva přírodní, rš 830 mm</t>
  </si>
  <si>
    <t>K21</t>
  </si>
  <si>
    <t>oplechování atiky o celkové šířce 310 , materiál titanzinkový plech, tl. 0,7 mm, barva přírodní, rš 585 mm</t>
  </si>
  <si>
    <t>K22</t>
  </si>
  <si>
    <t>K23</t>
  </si>
  <si>
    <t xml:space="preserve">oplechování komínu, materiál titanzinkový plech, tl. 0,7 mm, barva přírodní, rš 665 mm, d. 1115 </t>
  </si>
  <si>
    <t>K24</t>
  </si>
  <si>
    <t>oplechování atiky o celkové šířce 310 , materiál titanzinkový plech, tl. 0,7 mm, barva přírodní, rš 620 mm</t>
  </si>
  <si>
    <t>H: Oddíly prací HSV</t>
  </si>
  <si>
    <t>P: Oddíly prací PSV</t>
  </si>
  <si>
    <t>VN a ON: Vedlejší a ostatní náklady</t>
  </si>
  <si>
    <t>VN: Vedlejší náklady</t>
  </si>
  <si>
    <t>VN.01</t>
  </si>
  <si>
    <t>Vybudování,provoz, údržba a odstranění zařízení staveniště
zřízení staveniště- doprava stav buňky a dočasné připojení vody a elektronájem buňky, nájem za mobilní wcpoplatky za stavební odběr elektřiny vodné a stočnézajištěni proti přístupu nepovolaných osob na staveništěodpojení od energií , naložení a odvoz stav buňkyúklid staveniště</t>
  </si>
  <si>
    <t>Kč</t>
  </si>
  <si>
    <t>VN.02</t>
  </si>
  <si>
    <t>Dopravní vlivy</t>
  </si>
  <si>
    <t>VN.03</t>
  </si>
  <si>
    <t>Provozní a územní vlivy
náklady na úpravu pozemků , jež nejsou součástí díla, ale budou stavbou dotčeny uvede zhotovitel beprodleně do původního stavu, náklady na zajištění opatření k dočasné ochraně vzrostlých dřevin</t>
  </si>
  <si>
    <t>ON: Ostatní náklady</t>
  </si>
  <si>
    <t>ON.01</t>
  </si>
  <si>
    <t>Zkoušky a revize
náklady na zajištění všech nezbytných akoušek a atestů dle ČSN a případně jiných právních předpisů platných v době provádění díla kterými bude prokázáno dosažení předepsané kvality a předepsaných parametrů díla</t>
  </si>
  <si>
    <t>ON.02</t>
  </si>
  <si>
    <t>Fotodokumentace prováděného díla
náklady na zajištění průběžné fotodokumentace provádění díla zhotovitel zajistí a předá objednateli průběžnou fotodokumentaci realizace díla v digitálním vyhotovení, zejména části stavby a konstrukce před jejich zakrytím</t>
  </si>
  <si>
    <t>ON.03</t>
  </si>
  <si>
    <t>Koordinační a kompletační činnost
náklady na zajištění koordinační činnost subdodavatelů zhotovitele zajištění a provedneí všech nezbytných opatření organizačního a stavebně technologického charakteru k řádnému provedení díla předání všech podkladů o dokončené stavbě</t>
  </si>
  <si>
    <t>ON.04</t>
  </si>
  <si>
    <t>STAVEBNÍ ÚPRAVY STÁVAJÍCÍHO OBJEKTU
Střední průmyslová škola,střední odborná škola
a střední odborné učiliště Nové Město nad Metují</t>
  </si>
  <si>
    <t>REKAPITULACE</t>
  </si>
  <si>
    <t>SO_05: Stavební objekt E</t>
  </si>
  <si>
    <t>Obnova malby - směsi tekuté disperzní bílé omyvatelné dvojnásobně v místnostech v do 3,8 m</t>
  </si>
  <si>
    <t>Plastové vstupní dveře pětikomorové, třída A, plastový profil PVC,prostupnost tepla max. 1,3 W (m2.K), barva bílá RAL 9010,  tepleně izolační dvojsklo 4-16-4 u=1,1 W/Km2, na spodním okraji okopný profil, kování - klika - pankové kování, tříbodový zámek, rozměr 1625 x 2700 mm</t>
  </si>
  <si>
    <t>Plastové vstupní dveře pětikomorové, třída A, plastový profil PVC,prostupnost tepla max. 1,3 W (m2.K), barva bílá RAL 9010,  tepleně izolační dvojsklo 4-16-4 u=1,1 W/Km2, na spodním okraji okopný profil, kování - klika - pankové kování, tříbodový zámek, rozměr 1600 x 2700 mm</t>
  </si>
  <si>
    <t>Povinná publicita
velkoplošný informační panel</t>
  </si>
  <si>
    <t>Dokumentace skutečného provedení stavby</t>
  </si>
  <si>
    <t>ON.05</t>
  </si>
  <si>
    <t xml:space="preserve">Vyregulování otopné soustavy </t>
  </si>
  <si>
    <t>ON.06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</si>
</sst>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\._);;;_(@_)"/>
    <numFmt numFmtId="169" formatCode="_(#,##0.0??;&quot;- &quot;#,##0.0??;\–???;_(@_)"/>
    <numFmt numFmtId="170" formatCode="_(#,##0.00_);[Red]&quot;- &quot;#,##0.00_);\–??;_(@_)"/>
    <numFmt numFmtId="171" formatCode="_(#,##0_);[Red]&quot;- &quot;#,##0_);\–??;_(@_)"/>
  </numFmts>
  <fonts count="30" x14ac:knownFonts="1">
    <font>
      <sz val="10"/>
      <name val="Arial"/>
      <charset val="238"/>
    </font>
    <font>
      <sz val="9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b/>
      <sz val="12"/>
      <color indexed="25"/>
      <name val="Arial"/>
      <family val="2"/>
      <charset val="238"/>
    </font>
    <font>
      <sz val="8"/>
      <color indexed="17"/>
      <name val="Courier New"/>
      <family val="3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 CE"/>
      <charset val="238"/>
    </font>
    <font>
      <sz val="8"/>
      <color indexed="17"/>
      <name val="Arial"/>
      <family val="2"/>
      <charset val="238"/>
    </font>
    <font>
      <sz val="9"/>
      <color indexed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b/>
      <sz val="12"/>
      <color rgb="FF000080"/>
      <name val="Arial"/>
      <family val="2"/>
      <charset val="238"/>
    </font>
    <font>
      <sz val="10"/>
      <name val="Arial CE"/>
      <family val="2"/>
      <charset val="238"/>
    </font>
    <font>
      <i/>
      <sz val="9"/>
      <name val="Arial"/>
      <family val="2"/>
      <charset val="238"/>
    </font>
    <font>
      <sz val="9"/>
      <color indexed="8"/>
      <name val="Arial CE"/>
      <family val="2"/>
      <charset val="238"/>
    </font>
    <font>
      <b/>
      <sz val="11"/>
      <color indexed="16"/>
      <name val="Arial"/>
      <family val="2"/>
      <charset val="238"/>
    </font>
    <font>
      <sz val="11"/>
      <color indexed="16"/>
      <name val="Arial"/>
      <family val="2"/>
      <charset val="238"/>
    </font>
    <font>
      <b/>
      <sz val="11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14"/>
      <color rgb="FF000080"/>
      <name val="Arial"/>
      <family val="2"/>
      <charset val="238"/>
    </font>
    <font>
      <b/>
      <sz val="10"/>
      <color rgb="FF00008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21" fillId="0" borderId="0"/>
  </cellStyleXfs>
  <cellXfs count="148">
    <xf numFmtId="0" fontId="0" fillId="0" borderId="0" xfId="0"/>
    <xf numFmtId="164" fontId="2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/>
    </xf>
    <xf numFmtId="165" fontId="4" fillId="0" borderId="0" xfId="0" applyNumberFormat="1" applyFont="1" applyFill="1" applyBorder="1" applyAlignment="1">
      <alignment horizontal="right" vertical="top"/>
    </xf>
    <xf numFmtId="166" fontId="2" fillId="0" borderId="0" xfId="0" applyNumberFormat="1" applyFont="1" applyAlignment="1">
      <alignment horizontal="right" vertical="top"/>
    </xf>
    <xf numFmtId="167" fontId="2" fillId="0" borderId="0" xfId="0" applyNumberFormat="1" applyFont="1" applyAlignment="1">
      <alignment horizontal="right" vertical="top"/>
    </xf>
    <xf numFmtId="164" fontId="5" fillId="0" borderId="0" xfId="0" applyNumberFormat="1" applyFont="1" applyAlignment="1"/>
    <xf numFmtId="49" fontId="5" fillId="0" borderId="0" xfId="0" applyNumberFormat="1" applyFont="1" applyAlignment="1"/>
    <xf numFmtId="165" fontId="5" fillId="0" borderId="0" xfId="0" applyNumberFormat="1" applyFont="1" applyFill="1" applyBorder="1" applyAlignment="1"/>
    <xf numFmtId="166" fontId="5" fillId="0" borderId="0" xfId="0" applyNumberFormat="1" applyFont="1" applyAlignment="1"/>
    <xf numFmtId="167" fontId="5" fillId="0" borderId="0" xfId="0" applyNumberFormat="1" applyFont="1" applyAlignment="1"/>
    <xf numFmtId="164" fontId="8" fillId="0" borderId="1" xfId="0" applyNumberFormat="1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center" vertical="top"/>
    </xf>
    <xf numFmtId="166" fontId="8" fillId="0" borderId="1" xfId="0" applyNumberFormat="1" applyFont="1" applyBorder="1" applyAlignment="1">
      <alignment horizontal="right" vertical="top"/>
    </xf>
    <xf numFmtId="167" fontId="8" fillId="0" borderId="1" xfId="0" applyNumberFormat="1" applyFont="1" applyBorder="1" applyAlignment="1">
      <alignment horizontal="right" vertical="top"/>
    </xf>
    <xf numFmtId="0" fontId="10" fillId="0" borderId="0" xfId="0" applyFont="1"/>
    <xf numFmtId="49" fontId="11" fillId="0" borderId="2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 wrapText="1"/>
    </xf>
    <xf numFmtId="0" fontId="12" fillId="0" borderId="0" xfId="0" applyFont="1"/>
    <xf numFmtId="164" fontId="12" fillId="0" borderId="0" xfId="0" applyNumberFormat="1" applyFont="1" applyAlignment="1"/>
    <xf numFmtId="49" fontId="12" fillId="0" borderId="0" xfId="0" applyNumberFormat="1" applyFont="1" applyAlignment="1">
      <alignment horizontal="center"/>
    </xf>
    <xf numFmtId="0" fontId="12" fillId="0" borderId="0" xfId="0" applyNumberFormat="1" applyFont="1" applyAlignment="1">
      <alignment horizontal="left"/>
    </xf>
    <xf numFmtId="165" fontId="12" fillId="0" borderId="0" xfId="0" applyNumberFormat="1" applyFont="1" applyFill="1" applyBorder="1" applyAlignment="1"/>
    <xf numFmtId="166" fontId="12" fillId="0" borderId="0" xfId="0" applyNumberFormat="1" applyFont="1" applyAlignment="1"/>
    <xf numFmtId="167" fontId="12" fillId="0" borderId="0" xfId="0" applyNumberFormat="1" applyFont="1" applyAlignment="1"/>
    <xf numFmtId="0" fontId="3" fillId="0" borderId="0" xfId="0" applyFont="1"/>
    <xf numFmtId="164" fontId="3" fillId="0" borderId="0" xfId="0" applyNumberFormat="1" applyFont="1" applyAlignment="1"/>
    <xf numFmtId="0" fontId="3" fillId="0" borderId="0" xfId="0" applyNumberFormat="1" applyFont="1" applyAlignment="1">
      <alignment horizontal="left"/>
    </xf>
    <xf numFmtId="165" fontId="3" fillId="0" borderId="0" xfId="0" applyNumberFormat="1" applyFont="1" applyFill="1" applyBorder="1" applyAlignment="1"/>
    <xf numFmtId="166" fontId="3" fillId="0" borderId="0" xfId="0" applyNumberFormat="1" applyFont="1" applyAlignment="1"/>
    <xf numFmtId="167" fontId="3" fillId="0" borderId="0" xfId="0" applyNumberFormat="1" applyFont="1" applyAlignment="1"/>
    <xf numFmtId="0" fontId="13" fillId="0" borderId="0" xfId="0" applyFont="1"/>
    <xf numFmtId="49" fontId="8" fillId="0" borderId="1" xfId="0" applyNumberFormat="1" applyFont="1" applyBorder="1" applyAlignment="1">
      <alignment horizontal="left" vertical="top"/>
    </xf>
    <xf numFmtId="0" fontId="8" fillId="0" borderId="1" xfId="0" applyNumberFormat="1" applyFont="1" applyBorder="1" applyAlignment="1">
      <alignment horizontal="left" vertical="top" wrapText="1"/>
    </xf>
    <xf numFmtId="165" fontId="14" fillId="0" borderId="1" xfId="0" applyNumberFormat="1" applyFont="1" applyFill="1" applyBorder="1" applyAlignment="1">
      <alignment horizontal="right" vertical="top"/>
    </xf>
    <xf numFmtId="0" fontId="15" fillId="0" borderId="0" xfId="0" applyFont="1" applyAlignment="1">
      <alignment horizontal="left" vertical="top" wrapText="1"/>
    </xf>
    <xf numFmtId="164" fontId="6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horizontal="left" vertical="top" wrapText="1"/>
    </xf>
    <xf numFmtId="165" fontId="6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horizontal="left" vertical="top" wrapText="1"/>
    </xf>
    <xf numFmtId="0" fontId="16" fillId="0" borderId="0" xfId="0" applyFont="1"/>
    <xf numFmtId="0" fontId="9" fillId="0" borderId="0" xfId="0" applyFont="1" applyAlignment="1">
      <alignment horizontal="left"/>
    </xf>
    <xf numFmtId="0" fontId="17" fillId="0" borderId="0" xfId="0" applyFont="1"/>
    <xf numFmtId="0" fontId="18" fillId="0" borderId="3" xfId="0" applyFont="1" applyBorder="1" applyAlignment="1">
      <alignment horizontal="left"/>
    </xf>
    <xf numFmtId="167" fontId="18" fillId="0" borderId="3" xfId="0" applyNumberFormat="1" applyFont="1" applyBorder="1" applyAlignment="1"/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right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center" vertical="center"/>
    </xf>
    <xf numFmtId="166" fontId="19" fillId="0" borderId="0" xfId="0" applyNumberFormat="1" applyFont="1" applyAlignment="1">
      <alignment horizontal="center" vertical="center"/>
    </xf>
    <xf numFmtId="167" fontId="19" fillId="0" borderId="0" xfId="0" applyNumberFormat="1" applyFont="1" applyAlignment="1">
      <alignment horizontal="center" vertical="center"/>
    </xf>
    <xf numFmtId="0" fontId="11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20" fillId="0" borderId="0" xfId="0" applyNumberFormat="1" applyFont="1" applyAlignment="1"/>
    <xf numFmtId="49" fontId="20" fillId="0" borderId="0" xfId="0" applyNumberFormat="1" applyFont="1" applyAlignment="1">
      <alignment wrapText="1"/>
    </xf>
    <xf numFmtId="168" fontId="22" fillId="0" borderId="0" xfId="1" applyNumberFormat="1" applyFont="1" applyFill="1" applyAlignment="1"/>
    <xf numFmtId="49" fontId="22" fillId="0" borderId="0" xfId="1" applyNumberFormat="1" applyFont="1" applyFill="1" applyAlignment="1">
      <alignment horizontal="left"/>
    </xf>
    <xf numFmtId="49" fontId="22" fillId="0" borderId="0" xfId="1" applyNumberFormat="1" applyFont="1" applyFill="1" applyAlignment="1"/>
    <xf numFmtId="169" fontId="22" fillId="0" borderId="0" xfId="1" applyNumberFormat="1" applyFont="1" applyFill="1" applyBorder="1" applyAlignment="1">
      <alignment horizontal="center"/>
    </xf>
    <xf numFmtId="170" fontId="22" fillId="0" borderId="0" xfId="1" applyNumberFormat="1" applyFont="1" applyFill="1" applyAlignment="1"/>
    <xf numFmtId="171" fontId="22" fillId="0" borderId="0" xfId="1" applyNumberFormat="1" applyFont="1" applyAlignment="1"/>
    <xf numFmtId="171" fontId="22" fillId="0" borderId="0" xfId="0" applyNumberFormat="1" applyFont="1" applyAlignment="1"/>
    <xf numFmtId="0" fontId="1" fillId="0" borderId="0" xfId="0" applyFont="1"/>
    <xf numFmtId="0" fontId="7" fillId="0" borderId="0" xfId="0" applyFont="1"/>
    <xf numFmtId="168" fontId="8" fillId="0" borderId="4" xfId="1" applyNumberFormat="1" applyFont="1" applyFill="1" applyBorder="1" applyAlignment="1">
      <alignment horizontal="right" vertical="top"/>
    </xf>
    <xf numFmtId="49" fontId="8" fillId="0" borderId="4" xfId="1" applyNumberFormat="1" applyFont="1" applyFill="1" applyBorder="1" applyAlignment="1">
      <alignment horizontal="left" vertical="top"/>
    </xf>
    <xf numFmtId="0" fontId="8" fillId="0" borderId="4" xfId="1" applyNumberFormat="1" applyFont="1" applyFill="1" applyBorder="1" applyAlignment="1">
      <alignment horizontal="left" vertical="top" wrapText="1"/>
    </xf>
    <xf numFmtId="169" fontId="8" fillId="0" borderId="4" xfId="1" applyNumberFormat="1" applyFont="1" applyFill="1" applyBorder="1" applyAlignment="1">
      <alignment horizontal="center" vertical="top"/>
    </xf>
    <xf numFmtId="169" fontId="8" fillId="0" borderId="4" xfId="1" applyNumberFormat="1" applyFont="1" applyFill="1" applyBorder="1" applyAlignment="1">
      <alignment horizontal="right" vertical="top"/>
    </xf>
    <xf numFmtId="170" fontId="8" fillId="0" borderId="4" xfId="1" applyNumberFormat="1" applyFont="1" applyFill="1" applyBorder="1" applyAlignment="1">
      <alignment horizontal="right" vertical="top"/>
    </xf>
    <xf numFmtId="171" fontId="8" fillId="0" borderId="4" xfId="1" applyNumberFormat="1" applyFont="1" applyFill="1" applyBorder="1" applyAlignment="1">
      <alignment horizontal="right" vertical="top"/>
    </xf>
    <xf numFmtId="0" fontId="1" fillId="0" borderId="0" xfId="0" applyFont="1" applyFill="1"/>
    <xf numFmtId="169" fontId="23" fillId="0" borderId="4" xfId="1" applyNumberFormat="1" applyFont="1" applyFill="1" applyBorder="1" applyAlignment="1">
      <alignment horizontal="center" vertical="top"/>
    </xf>
    <xf numFmtId="169" fontId="23" fillId="0" borderId="4" xfId="1" applyNumberFormat="1" applyFont="1" applyFill="1" applyBorder="1" applyAlignment="1">
      <alignment horizontal="right" vertical="top"/>
    </xf>
    <xf numFmtId="0" fontId="0" fillId="0" borderId="0" xfId="0" applyFill="1"/>
    <xf numFmtId="164" fontId="8" fillId="0" borderId="1" xfId="0" applyNumberFormat="1" applyFont="1" applyFill="1" applyBorder="1" applyAlignment="1">
      <alignment horizontal="right" vertical="top"/>
    </xf>
    <xf numFmtId="49" fontId="8" fillId="0" borderId="1" xfId="0" applyNumberFormat="1" applyFont="1" applyFill="1" applyBorder="1" applyAlignment="1">
      <alignment horizontal="left" vertical="top"/>
    </xf>
    <xf numFmtId="0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/>
    </xf>
    <xf numFmtId="166" fontId="8" fillId="0" borderId="1" xfId="0" applyNumberFormat="1" applyFont="1" applyFill="1" applyBorder="1" applyAlignment="1">
      <alignment horizontal="right" vertical="top"/>
    </xf>
    <xf numFmtId="167" fontId="8" fillId="0" borderId="1" xfId="0" applyNumberFormat="1" applyFont="1" applyFill="1" applyBorder="1" applyAlignment="1">
      <alignment horizontal="right" vertical="top"/>
    </xf>
    <xf numFmtId="0" fontId="13" fillId="0" borderId="0" xfId="0" applyFont="1" applyFill="1"/>
    <xf numFmtId="164" fontId="19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 wrapText="1"/>
    </xf>
    <xf numFmtId="166" fontId="19" fillId="0" borderId="0" xfId="0" applyNumberFormat="1" applyFont="1" applyFill="1" applyAlignment="1">
      <alignment horizontal="center" vertical="center"/>
    </xf>
    <xf numFmtId="167" fontId="19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64" fontId="8" fillId="0" borderId="0" xfId="0" applyNumberFormat="1" applyFont="1" applyBorder="1" applyAlignment="1">
      <alignment horizontal="right" vertical="top"/>
    </xf>
    <xf numFmtId="49" fontId="8" fillId="0" borderId="0" xfId="0" applyNumberFormat="1" applyFont="1" applyBorder="1" applyAlignment="1">
      <alignment horizontal="left" vertical="top"/>
    </xf>
    <xf numFmtId="0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center" vertical="top"/>
    </xf>
    <xf numFmtId="165" fontId="14" fillId="0" borderId="0" xfId="0" applyNumberFormat="1" applyFont="1" applyFill="1" applyBorder="1" applyAlignment="1">
      <alignment horizontal="right" vertical="top"/>
    </xf>
    <xf numFmtId="166" fontId="8" fillId="0" borderId="0" xfId="0" applyNumberFormat="1" applyFont="1" applyBorder="1" applyAlignment="1">
      <alignment horizontal="right" vertical="top"/>
    </xf>
    <xf numFmtId="167" fontId="8" fillId="0" borderId="0" xfId="0" applyNumberFormat="1" applyFont="1" applyBorder="1" applyAlignment="1">
      <alignment horizontal="right" vertical="top"/>
    </xf>
    <xf numFmtId="164" fontId="24" fillId="0" borderId="0" xfId="0" applyNumberFormat="1" applyFont="1" applyAlignment="1"/>
    <xf numFmtId="0" fontId="24" fillId="0" borderId="0" xfId="0" applyNumberFormat="1" applyFont="1" applyAlignment="1">
      <alignment horizontal="left"/>
    </xf>
    <xf numFmtId="49" fontId="24" fillId="0" borderId="0" xfId="0" applyNumberFormat="1" applyFont="1" applyAlignment="1">
      <alignment horizontal="center"/>
    </xf>
    <xf numFmtId="165" fontId="24" fillId="0" borderId="0" xfId="0" applyNumberFormat="1" applyFont="1" applyFill="1" applyBorder="1" applyAlignment="1"/>
    <xf numFmtId="166" fontId="24" fillId="0" borderId="0" xfId="0" applyNumberFormat="1" applyFont="1" applyAlignment="1"/>
    <xf numFmtId="167" fontId="24" fillId="0" borderId="0" xfId="0" applyNumberFormat="1" applyFont="1" applyAlignment="1"/>
    <xf numFmtId="0" fontId="25" fillId="0" borderId="0" xfId="0" applyFont="1"/>
    <xf numFmtId="164" fontId="26" fillId="0" borderId="0" xfId="0" applyNumberFormat="1" applyFont="1" applyAlignment="1">
      <alignment horizontal="left" wrapText="1" indent="1"/>
    </xf>
    <xf numFmtId="0" fontId="27" fillId="0" borderId="0" xfId="0" applyFont="1"/>
    <xf numFmtId="0" fontId="28" fillId="0" borderId="0" xfId="0" applyFont="1" applyAlignment="1">
      <alignment horizontal="left" indent="1"/>
    </xf>
    <xf numFmtId="49" fontId="24" fillId="0" borderId="0" xfId="0" applyNumberFormat="1" applyFont="1" applyAlignment="1">
      <alignment horizontal="left"/>
    </xf>
    <xf numFmtId="49" fontId="29" fillId="0" borderId="0" xfId="0" applyNumberFormat="1" applyFont="1" applyAlignment="1">
      <alignment horizontal="left" indent="1"/>
    </xf>
    <xf numFmtId="167" fontId="29" fillId="0" borderId="0" xfId="0" applyNumberFormat="1" applyFont="1" applyAlignment="1"/>
    <xf numFmtId="0" fontId="29" fillId="0" borderId="0" xfId="0" applyFont="1"/>
    <xf numFmtId="49" fontId="16" fillId="0" borderId="5" xfId="0" applyNumberFormat="1" applyFont="1" applyBorder="1" applyAlignment="1">
      <alignment horizontal="left" indent="2"/>
    </xf>
    <xf numFmtId="167" fontId="16" fillId="0" borderId="5" xfId="0" applyNumberFormat="1" applyFont="1" applyBorder="1" applyAlignment="1"/>
    <xf numFmtId="166" fontId="7" fillId="0" borderId="0" xfId="0" applyNumberFormat="1" applyFont="1"/>
    <xf numFmtId="0" fontId="8" fillId="0" borderId="5" xfId="0" applyNumberFormat="1" applyFont="1" applyBorder="1" applyAlignment="1">
      <alignment horizontal="left" vertical="top" wrapText="1"/>
    </xf>
    <xf numFmtId="0" fontId="8" fillId="0" borderId="4" xfId="1" applyNumberFormat="1" applyFont="1" applyFill="1" applyBorder="1" applyAlignment="1">
      <alignment horizontal="left" vertical="top" wrapText="1"/>
    </xf>
    <xf numFmtId="0" fontId="0" fillId="0" borderId="0" xfId="0"/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/>
    </xf>
    <xf numFmtId="165" fontId="4" fillId="0" borderId="0" xfId="0" applyNumberFormat="1" applyFont="1" applyFill="1" applyBorder="1" applyAlignment="1">
      <alignment horizontal="right" vertical="top"/>
    </xf>
    <xf numFmtId="166" fontId="2" fillId="0" borderId="0" xfId="0" applyNumberFormat="1" applyFont="1" applyAlignment="1">
      <alignment horizontal="right" vertical="top"/>
    </xf>
    <xf numFmtId="167" fontId="2" fillId="0" borderId="0" xfId="0" applyNumberFormat="1" applyFont="1" applyAlignment="1">
      <alignment horizontal="right" vertical="top"/>
    </xf>
    <xf numFmtId="164" fontId="8" fillId="0" borderId="5" xfId="0" applyNumberFormat="1" applyFont="1" applyBorder="1" applyAlignment="1">
      <alignment horizontal="right" vertical="top"/>
    </xf>
    <xf numFmtId="49" fontId="8" fillId="0" borderId="5" xfId="0" applyNumberFormat="1" applyFont="1" applyBorder="1" applyAlignment="1">
      <alignment horizontal="center" vertical="top"/>
    </xf>
    <xf numFmtId="166" fontId="8" fillId="0" borderId="5" xfId="0" applyNumberFormat="1" applyFont="1" applyBorder="1" applyAlignment="1">
      <alignment horizontal="right" vertical="top"/>
    </xf>
    <xf numFmtId="167" fontId="8" fillId="0" borderId="5" xfId="0" applyNumberFormat="1" applyFont="1" applyBorder="1" applyAlignment="1">
      <alignment horizontal="right" vertical="top"/>
    </xf>
    <xf numFmtId="0" fontId="3" fillId="0" borderId="0" xfId="0" applyFont="1"/>
    <xf numFmtId="164" fontId="3" fillId="0" borderId="0" xfId="0" applyNumberFormat="1" applyFont="1" applyAlignment="1"/>
    <xf numFmtId="0" fontId="3" fillId="0" borderId="0" xfId="0" applyNumberFormat="1" applyFont="1" applyAlignment="1">
      <alignment horizontal="left"/>
    </xf>
    <xf numFmtId="165" fontId="3" fillId="0" borderId="0" xfId="0" applyNumberFormat="1" applyFont="1" applyFill="1" applyBorder="1" applyAlignment="1"/>
    <xf numFmtId="166" fontId="3" fillId="0" borderId="0" xfId="0" applyNumberFormat="1" applyFont="1" applyAlignment="1"/>
    <xf numFmtId="167" fontId="3" fillId="0" borderId="0" xfId="0" applyNumberFormat="1" applyFont="1" applyAlignment="1"/>
    <xf numFmtId="0" fontId="7" fillId="0" borderId="0" xfId="0" applyFont="1"/>
    <xf numFmtId="49" fontId="8" fillId="0" borderId="5" xfId="0" applyNumberFormat="1" applyFont="1" applyBorder="1" applyAlignment="1">
      <alignment horizontal="left" vertical="top"/>
    </xf>
    <xf numFmtId="0" fontId="8" fillId="0" borderId="5" xfId="0" applyNumberFormat="1" applyFont="1" applyBorder="1" applyAlignment="1">
      <alignment horizontal="left" vertical="top" wrapText="1"/>
    </xf>
    <xf numFmtId="165" fontId="14" fillId="0" borderId="5" xfId="0" applyNumberFormat="1" applyFont="1" applyFill="1" applyBorder="1" applyAlignment="1">
      <alignment horizontal="right" vertical="top"/>
    </xf>
    <xf numFmtId="0" fontId="8" fillId="0" borderId="4" xfId="1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_Vzor pro profes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29"/>
  <sheetViews>
    <sheetView showGridLines="0" tabSelected="1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2.75" outlineLevelRow="1" x14ac:dyDescent="0.2"/>
  <cols>
    <col min="1" max="1" width="54" bestFit="1" customWidth="1"/>
    <col min="2" max="2" width="15.7109375" customWidth="1"/>
  </cols>
  <sheetData>
    <row r="1" spans="1:2" s="113" customFormat="1" ht="56.25" customHeight="1" x14ac:dyDescent="0.25">
      <c r="A1" s="112" t="s">
        <v>416</v>
      </c>
      <c r="B1" s="63"/>
    </row>
    <row r="2" spans="1:2" s="113" customFormat="1" ht="30" customHeight="1" x14ac:dyDescent="0.25">
      <c r="A2" s="114" t="s">
        <v>417</v>
      </c>
      <c r="B2" s="63"/>
    </row>
    <row r="3" spans="1:2" ht="13.5" thickBot="1" x14ac:dyDescent="0.25">
      <c r="A3" s="62" t="s">
        <v>19</v>
      </c>
      <c r="B3" s="62" t="s">
        <v>17</v>
      </c>
    </row>
    <row r="4" spans="1:2" x14ac:dyDescent="0.2">
      <c r="A4" s="52"/>
      <c r="B4" s="53"/>
    </row>
    <row r="5" spans="1:2" s="111" customFormat="1" ht="16.5" customHeight="1" x14ac:dyDescent="0.25">
      <c r="A5" s="115" t="s">
        <v>418</v>
      </c>
      <c r="B5" s="110"/>
    </row>
    <row r="6" spans="1:2" s="118" customFormat="1" ht="35.25" customHeight="1" x14ac:dyDescent="0.2">
      <c r="A6" s="116" t="s">
        <v>397</v>
      </c>
      <c r="B6" s="117">
        <f>SUBTOTAL(9,B7:B14)</f>
        <v>0</v>
      </c>
    </row>
    <row r="7" spans="1:2" s="47" customFormat="1" ht="15" customHeight="1" outlineLevel="1" x14ac:dyDescent="0.2">
      <c r="A7" s="119" t="str">
        <f>IF(SO_05_E!$C$7=0,"",SO_05_E!$C$7)</f>
        <v>001.: Zemní práce</v>
      </c>
      <c r="B7" s="120" t="str">
        <f>IF(SO_05_E!$G$7=0,"",SO_05_E!$G$7)</f>
        <v/>
      </c>
    </row>
    <row r="8" spans="1:2" s="47" customFormat="1" ht="15" customHeight="1" outlineLevel="1" x14ac:dyDescent="0.2">
      <c r="A8" s="119" t="str">
        <f>IF(SO_05_E!$C$16=0,"",SO_05_E!$C$16)</f>
        <v>0031: Nosné a výplňové zdivo</v>
      </c>
      <c r="B8" s="120" t="str">
        <f>IF(SO_05_E!$G$16=0,"",SO_05_E!$G$16)</f>
        <v/>
      </c>
    </row>
    <row r="9" spans="1:2" s="47" customFormat="1" ht="15" customHeight="1" outlineLevel="1" x14ac:dyDescent="0.2">
      <c r="A9" s="119" t="str">
        <f>IF(SO_05_E!$C$29=0,"",SO_05_E!$C$29)</f>
        <v>0061: Úprava povrchů vnitřní</v>
      </c>
      <c r="B9" s="120" t="str">
        <f>IF(SO_05_E!$G$29=0,"",SO_05_E!$G$29)</f>
        <v/>
      </c>
    </row>
    <row r="10" spans="1:2" s="47" customFormat="1" ht="15" customHeight="1" outlineLevel="1" x14ac:dyDescent="0.2">
      <c r="A10" s="119" t="str">
        <f>IF(SO_05_E!$C$38=0,"",SO_05_E!$C$38)</f>
        <v>0062: Úprava povrchů vnější</v>
      </c>
      <c r="B10" s="120" t="str">
        <f>IF(SO_05_E!$G$38=0,"",SO_05_E!$G$38)</f>
        <v/>
      </c>
    </row>
    <row r="11" spans="1:2" s="47" customFormat="1" ht="15" customHeight="1" outlineLevel="1" x14ac:dyDescent="0.2">
      <c r="A11" s="119" t="str">
        <f>IF(SO_05_E!$C$153=0,"",SO_05_E!$C$153)</f>
        <v>0063: Podlahy a podlahové konstrukce</v>
      </c>
      <c r="B11" s="120" t="str">
        <f>IF(SO_05_E!$G$153=0,"",SO_05_E!$G$153)</f>
        <v/>
      </c>
    </row>
    <row r="12" spans="1:2" s="47" customFormat="1" ht="15" customHeight="1" outlineLevel="1" x14ac:dyDescent="0.2">
      <c r="A12" s="119" t="str">
        <f>IF(SO_05_E!$C$159=0,"",SO_05_E!$C$159)</f>
        <v>0094: Lešení, systémové bednění a stavební výtahy</v>
      </c>
      <c r="B12" s="120" t="str">
        <f>IF(SO_05_E!$G$159=0,"",SO_05_E!$G$159)</f>
        <v/>
      </c>
    </row>
    <row r="13" spans="1:2" s="47" customFormat="1" ht="15" customHeight="1" outlineLevel="1" x14ac:dyDescent="0.2">
      <c r="A13" s="119" t="str">
        <f>IF(SO_05_E!$C$178=0,"",SO_05_E!$C$178)</f>
        <v>0096: Bourací práce</v>
      </c>
      <c r="B13" s="120" t="str">
        <f>IF(SO_05_E!$G$178=0,"",SO_05_E!$G$178)</f>
        <v/>
      </c>
    </row>
    <row r="14" spans="1:2" s="47" customFormat="1" ht="15" customHeight="1" outlineLevel="1" x14ac:dyDescent="0.2">
      <c r="A14" s="119" t="str">
        <f>IF(SO_05_E!$C$211=0,"",SO_05_E!$C$211)</f>
        <v>099.: Přesun hmot HSV</v>
      </c>
      <c r="B14" s="120" t="str">
        <f>IF(SO_05_E!$G$211=0,"",SO_05_E!$G$211)</f>
        <v/>
      </c>
    </row>
    <row r="15" spans="1:2" s="118" customFormat="1" ht="35.25" customHeight="1" x14ac:dyDescent="0.2">
      <c r="A15" s="116" t="s">
        <v>398</v>
      </c>
      <c r="B15" s="117">
        <f>SUBTOTAL(9,B16:B24)</f>
        <v>0</v>
      </c>
    </row>
    <row r="16" spans="1:2" s="47" customFormat="1" ht="15" customHeight="1" outlineLevel="1" x14ac:dyDescent="0.2">
      <c r="A16" s="119" t="str">
        <f>IF(SO_05_E!$C$215=0,"",SO_05_E!$C$215)</f>
        <v>712.: Povlakové krytiny</v>
      </c>
      <c r="B16" s="120" t="str">
        <f>IF(SO_05_E!$G$215=0,"",SO_05_E!$G$215)</f>
        <v/>
      </c>
    </row>
    <row r="17" spans="1:2" s="47" customFormat="1" ht="15" customHeight="1" outlineLevel="1" x14ac:dyDescent="0.2">
      <c r="A17" s="119" t="str">
        <f>IF(SO_05_E!$C$253=0,"",SO_05_E!$C$253)</f>
        <v>713.: Izolace tepelné</v>
      </c>
      <c r="B17" s="120" t="str">
        <f>IF(SO_05_E!$G$253=0,"",SO_05_E!$G$253)</f>
        <v/>
      </c>
    </row>
    <row r="18" spans="1:2" s="47" customFormat="1" ht="15" customHeight="1" outlineLevel="1" x14ac:dyDescent="0.2">
      <c r="A18" s="119" t="str">
        <f>IF(SO_05_E!$C$280=0,"",SO_05_E!$C$280)</f>
        <v>720.: Zdravotní technika</v>
      </c>
      <c r="B18" s="120" t="str">
        <f>IF(SO_05_E!$G$280=0,"",SO_05_E!$G$280)</f>
        <v/>
      </c>
    </row>
    <row r="19" spans="1:2" s="47" customFormat="1" ht="15" customHeight="1" outlineLevel="1" x14ac:dyDescent="0.2">
      <c r="A19" s="119" t="str">
        <f>IF(SO_05_E!$C$285=0,"",SO_05_E!$C$285)</f>
        <v>762.: Konstrukce tesařské</v>
      </c>
      <c r="B19" s="120" t="str">
        <f>IF(SO_05_E!$G$285=0,"",SO_05_E!$G$285)</f>
        <v/>
      </c>
    </row>
    <row r="20" spans="1:2" s="47" customFormat="1" ht="15" customHeight="1" outlineLevel="1" x14ac:dyDescent="0.2">
      <c r="A20" s="119" t="str">
        <f>IF(SO_05_E!$C$294=0,"",SO_05_E!$C$294)</f>
        <v>764.: Konstrukce klempířské</v>
      </c>
      <c r="B20" s="120" t="str">
        <f>IF(SO_05_E!$G$294=0,"",SO_05_E!$G$294)</f>
        <v/>
      </c>
    </row>
    <row r="21" spans="1:2" s="47" customFormat="1" ht="15" customHeight="1" outlineLevel="1" x14ac:dyDescent="0.2">
      <c r="A21" s="119" t="str">
        <f>IF(SO_05_E!$C$330=0,"",SO_05_E!$C$330)</f>
        <v>767.: Konstrukce zámečnické</v>
      </c>
      <c r="B21" s="120" t="str">
        <f>IF(SO_05_E!$G$330=0,"",SO_05_E!$G$330)</f>
        <v/>
      </c>
    </row>
    <row r="22" spans="1:2" s="47" customFormat="1" ht="15" customHeight="1" outlineLevel="1" x14ac:dyDescent="0.2">
      <c r="A22" s="119" t="str">
        <f>IF(SO_05_E!$C$339=0,"",SO_05_E!$C$339)</f>
        <v>7681: Okna plastová</v>
      </c>
      <c r="B22" s="120" t="str">
        <f>IF(SO_05_E!$G$339=0,"",SO_05_E!$G$339)</f>
        <v/>
      </c>
    </row>
    <row r="23" spans="1:2" s="47" customFormat="1" ht="15" customHeight="1" outlineLevel="1" x14ac:dyDescent="0.2">
      <c r="A23" s="119" t="str">
        <f>IF(SO_05_E!$C$374=0,"",SO_05_E!$C$374)</f>
        <v>783.: Nátěry</v>
      </c>
      <c r="B23" s="120" t="str">
        <f>IF(SO_05_E!$G$374=0,"",SO_05_E!$G$374)</f>
        <v/>
      </c>
    </row>
    <row r="24" spans="1:2" s="47" customFormat="1" ht="15" customHeight="1" outlineLevel="1" x14ac:dyDescent="0.2">
      <c r="A24" s="119" t="str">
        <f>IF(SO_05_E!$C$378=0,"",SO_05_E!$C$378)</f>
        <v>784.: Malby</v>
      </c>
      <c r="B24" s="120" t="str">
        <f>IF(SO_05_E!$G$378=0,"",SO_05_E!$G$378)</f>
        <v/>
      </c>
    </row>
    <row r="25" spans="1:2" s="118" customFormat="1" ht="35.25" customHeight="1" x14ac:dyDescent="0.2">
      <c r="A25" s="116" t="s">
        <v>399</v>
      </c>
      <c r="B25" s="117">
        <f>SUBTOTAL(9,B26:B28)</f>
        <v>0</v>
      </c>
    </row>
    <row r="26" spans="1:2" s="47" customFormat="1" ht="15" customHeight="1" outlineLevel="1" x14ac:dyDescent="0.2">
      <c r="A26" s="119" t="s">
        <v>400</v>
      </c>
      <c r="B26" s="120">
        <f>SO_05_E!G390</f>
        <v>0</v>
      </c>
    </row>
    <row r="27" spans="1:2" s="47" customFormat="1" ht="15" customHeight="1" outlineLevel="1" x14ac:dyDescent="0.2">
      <c r="A27" s="119" t="s">
        <v>408</v>
      </c>
      <c r="B27" s="120">
        <f>SO_05_E!G395</f>
        <v>0</v>
      </c>
    </row>
    <row r="28" spans="1:2" ht="13.5" outlineLevel="1" thickBot="1" x14ac:dyDescent="0.25">
      <c r="A28" s="48"/>
    </row>
    <row r="29" spans="1:2" s="49" customFormat="1" ht="28.5" customHeight="1" x14ac:dyDescent="0.25">
      <c r="A29" s="50" t="s">
        <v>108</v>
      </c>
      <c r="B29" s="51">
        <f>SUBTOTAL(9,B6:B28)</f>
        <v>0</v>
      </c>
    </row>
  </sheetData>
  <phoneticPr fontId="0" type="noConversion"/>
  <pageMargins left="1.26" right="0.78740157480314965" top="1.21" bottom="0.78740157480314965" header="0.39370078740157483" footer="0.39370078740157483"/>
  <pageSetup paperSize="9" scale="90" orientation="portrait" horizontalDpi="300" verticalDpi="300" r:id="rId1"/>
  <headerFooter>
    <oddFooter>&amp;L&amp;8www.euroCALC.cz&amp;C&amp;8&amp;P z &amp;N&amp;R&amp;8&amp;A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02"/>
  <sheetViews>
    <sheetView showGridLines="0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2.75" outlineLevelRow="3" x14ac:dyDescent="0.2"/>
  <cols>
    <col min="1" max="1" width="5.42578125" style="1" customWidth="1"/>
    <col min="2" max="2" width="11.28515625" style="3" bestFit="1" customWidth="1"/>
    <col min="3" max="3" width="55.5703125" style="5" customWidth="1"/>
    <col min="4" max="4" width="4.28515625" style="4" customWidth="1"/>
    <col min="5" max="5" width="12" style="7" bestFit="1" customWidth="1"/>
    <col min="6" max="6" width="13.28515625" style="8" customWidth="1"/>
    <col min="7" max="7" width="15.7109375" style="9" customWidth="1"/>
  </cols>
  <sheetData>
    <row r="1" spans="1:7" ht="21.6" customHeight="1" x14ac:dyDescent="0.25">
      <c r="A1" s="10"/>
      <c r="B1" s="11"/>
      <c r="C1" s="63" t="s">
        <v>288</v>
      </c>
      <c r="D1" s="11"/>
      <c r="E1" s="12"/>
      <c r="F1" s="13"/>
      <c r="G1" s="14"/>
    </row>
    <row r="2" spans="1:7" ht="33.75" customHeight="1" x14ac:dyDescent="0.25">
      <c r="A2" s="10"/>
      <c r="B2" s="11"/>
      <c r="C2" s="64" t="s">
        <v>289</v>
      </c>
      <c r="D2" s="11"/>
      <c r="E2" s="12"/>
      <c r="F2" s="13"/>
      <c r="G2" s="14"/>
    </row>
    <row r="3" spans="1:7" s="19" customFormat="1" ht="39.75" customHeight="1" thickBot="1" x14ac:dyDescent="0.25">
      <c r="A3" s="20" t="s">
        <v>22</v>
      </c>
      <c r="B3" s="20" t="s">
        <v>12</v>
      </c>
      <c r="C3" s="61" t="s">
        <v>19</v>
      </c>
      <c r="D3" s="20" t="s">
        <v>7</v>
      </c>
      <c r="E3" s="20" t="s">
        <v>142</v>
      </c>
      <c r="F3" s="20" t="s">
        <v>88</v>
      </c>
      <c r="G3" s="20" t="s">
        <v>17</v>
      </c>
    </row>
    <row r="4" spans="1:7" ht="11.25" customHeight="1" x14ac:dyDescent="0.2">
      <c r="A4" s="2"/>
      <c r="B4" s="21"/>
      <c r="C4" s="22"/>
      <c r="D4" s="6"/>
      <c r="E4" s="2"/>
      <c r="F4" s="2"/>
      <c r="G4" s="2"/>
    </row>
    <row r="5" spans="1:7" s="111" customFormat="1" ht="19.5" customHeight="1" x14ac:dyDescent="0.25">
      <c r="A5" s="105"/>
      <c r="B5" s="106"/>
      <c r="C5" s="106" t="s">
        <v>106</v>
      </c>
      <c r="D5" s="107"/>
      <c r="E5" s="108"/>
      <c r="F5" s="109"/>
      <c r="G5" s="110">
        <f>SUBTOTAL(9,G7:G402)</f>
        <v>0</v>
      </c>
    </row>
    <row r="6" spans="1:7" s="23" customFormat="1" ht="18.75" customHeight="1" outlineLevel="1" x14ac:dyDescent="0.2">
      <c r="A6" s="24"/>
      <c r="B6" s="26"/>
      <c r="C6" s="26" t="s">
        <v>397</v>
      </c>
      <c r="D6" s="25"/>
      <c r="E6" s="27"/>
      <c r="F6" s="28"/>
      <c r="G6" s="29">
        <f>SUBTOTAL(9,G7:G213)</f>
        <v>0</v>
      </c>
    </row>
    <row r="7" spans="1:7" s="30" customFormat="1" ht="16.5" customHeight="1" outlineLevel="1" x14ac:dyDescent="0.2">
      <c r="A7" s="31"/>
      <c r="B7" s="32"/>
      <c r="C7" s="32" t="s">
        <v>110</v>
      </c>
      <c r="D7" s="6"/>
      <c r="E7" s="33"/>
      <c r="F7" s="34"/>
      <c r="G7" s="35">
        <f>SUBTOTAL(9,G8:G15)</f>
        <v>0</v>
      </c>
    </row>
    <row r="8" spans="1:7" s="36" customFormat="1" ht="12" outlineLevel="2" x14ac:dyDescent="0.2">
      <c r="A8" s="15">
        <v>1</v>
      </c>
      <c r="B8" s="37" t="s">
        <v>84</v>
      </c>
      <c r="C8" s="38" t="s">
        <v>228</v>
      </c>
      <c r="D8" s="16" t="s">
        <v>6</v>
      </c>
      <c r="E8" s="39">
        <v>1.0680000000000001</v>
      </c>
      <c r="F8" s="17"/>
      <c r="G8" s="18">
        <f>E8*F8</f>
        <v>0</v>
      </c>
    </row>
    <row r="9" spans="1:7" s="40" customFormat="1" ht="11.25" outlineLevel="3" x14ac:dyDescent="0.2">
      <c r="A9" s="41"/>
      <c r="B9" s="42"/>
      <c r="C9" s="43" t="s">
        <v>176</v>
      </c>
      <c r="D9" s="42"/>
      <c r="E9" s="44">
        <v>1.0680000000000001</v>
      </c>
      <c r="F9" s="45"/>
      <c r="G9" s="46"/>
    </row>
    <row r="10" spans="1:7" s="36" customFormat="1" ht="12" outlineLevel="2" x14ac:dyDescent="0.2">
      <c r="A10" s="15">
        <v>2</v>
      </c>
      <c r="B10" s="37" t="s">
        <v>26</v>
      </c>
      <c r="C10" s="38" t="s">
        <v>251</v>
      </c>
      <c r="D10" s="16" t="s">
        <v>9</v>
      </c>
      <c r="E10" s="39">
        <v>1.0680000000000001</v>
      </c>
      <c r="F10" s="17"/>
      <c r="G10" s="18">
        <f>E10*F10</f>
        <v>0</v>
      </c>
    </row>
    <row r="11" spans="1:7" s="36" customFormat="1" ht="24" outlineLevel="2" x14ac:dyDescent="0.2">
      <c r="A11" s="15">
        <v>3</v>
      </c>
      <c r="B11" s="37" t="s">
        <v>25</v>
      </c>
      <c r="C11" s="38" t="s">
        <v>280</v>
      </c>
      <c r="D11" s="16" t="s">
        <v>9</v>
      </c>
      <c r="E11" s="39">
        <v>1.0680000000000001</v>
      </c>
      <c r="F11" s="17"/>
      <c r="G11" s="18">
        <f>E11*F11</f>
        <v>0</v>
      </c>
    </row>
    <row r="12" spans="1:7" s="36" customFormat="1" ht="12" outlineLevel="2" x14ac:dyDescent="0.2">
      <c r="A12" s="15">
        <v>4</v>
      </c>
      <c r="B12" s="37" t="s">
        <v>27</v>
      </c>
      <c r="C12" s="38" t="s">
        <v>210</v>
      </c>
      <c r="D12" s="16" t="s">
        <v>9</v>
      </c>
      <c r="E12" s="39">
        <v>1.0680000000000001</v>
      </c>
      <c r="F12" s="17"/>
      <c r="G12" s="18">
        <f>E12*F12</f>
        <v>0</v>
      </c>
    </row>
    <row r="13" spans="1:7" s="36" customFormat="1" ht="12" outlineLevel="2" x14ac:dyDescent="0.2">
      <c r="A13" s="15">
        <v>5</v>
      </c>
      <c r="B13" s="37" t="s">
        <v>28</v>
      </c>
      <c r="C13" s="38" t="s">
        <v>264</v>
      </c>
      <c r="D13" s="16" t="s">
        <v>4</v>
      </c>
      <c r="E13" s="39">
        <v>1.9224000000000001</v>
      </c>
      <c r="F13" s="17"/>
      <c r="G13" s="18">
        <f>E13*F13</f>
        <v>0</v>
      </c>
    </row>
    <row r="14" spans="1:7" s="40" customFormat="1" ht="11.25" outlineLevel="3" x14ac:dyDescent="0.2">
      <c r="A14" s="41"/>
      <c r="B14" s="42"/>
      <c r="C14" s="43" t="s">
        <v>87</v>
      </c>
      <c r="D14" s="42"/>
      <c r="E14" s="44">
        <v>1.9224000000000001</v>
      </c>
      <c r="F14" s="45"/>
      <c r="G14" s="46"/>
    </row>
    <row r="15" spans="1:7" s="54" customFormat="1" ht="12.75" customHeight="1" outlineLevel="2" x14ac:dyDescent="0.2">
      <c r="A15" s="55"/>
      <c r="B15" s="56"/>
      <c r="C15" s="57"/>
      <c r="D15" s="56"/>
      <c r="E15" s="58"/>
      <c r="F15" s="59"/>
      <c r="G15" s="60"/>
    </row>
    <row r="16" spans="1:7" s="30" customFormat="1" ht="16.5" customHeight="1" outlineLevel="1" x14ac:dyDescent="0.2">
      <c r="A16" s="31"/>
      <c r="B16" s="32"/>
      <c r="C16" s="32" t="s">
        <v>215</v>
      </c>
      <c r="D16" s="6"/>
      <c r="E16" s="33"/>
      <c r="F16" s="34"/>
      <c r="G16" s="35">
        <f>SUBTOTAL(9,G17:G28)</f>
        <v>0</v>
      </c>
    </row>
    <row r="17" spans="1:7" s="36" customFormat="1" ht="36" outlineLevel="2" x14ac:dyDescent="0.2">
      <c r="A17" s="15">
        <v>1</v>
      </c>
      <c r="B17" s="37" t="s">
        <v>29</v>
      </c>
      <c r="C17" s="38" t="s">
        <v>290</v>
      </c>
      <c r="D17" s="16" t="s">
        <v>9</v>
      </c>
      <c r="E17" s="39">
        <v>0.6412500000000001</v>
      </c>
      <c r="F17" s="17"/>
      <c r="G17" s="18">
        <f>E17*F17</f>
        <v>0</v>
      </c>
    </row>
    <row r="18" spans="1:7" s="40" customFormat="1" ht="11.25" outlineLevel="3" x14ac:dyDescent="0.2">
      <c r="A18" s="41"/>
      <c r="B18" s="42"/>
      <c r="C18" s="43" t="s">
        <v>14</v>
      </c>
      <c r="D18" s="42"/>
      <c r="E18" s="44">
        <v>0</v>
      </c>
      <c r="F18" s="45"/>
      <c r="G18" s="46"/>
    </row>
    <row r="19" spans="1:7" s="40" customFormat="1" ht="11.25" outlineLevel="3" x14ac:dyDescent="0.2">
      <c r="A19" s="41"/>
      <c r="B19" s="42"/>
      <c r="C19" s="43" t="s">
        <v>226</v>
      </c>
      <c r="D19" s="42"/>
      <c r="E19" s="44">
        <v>0.54</v>
      </c>
      <c r="F19" s="45"/>
      <c r="G19" s="46"/>
    </row>
    <row r="20" spans="1:7" s="40" customFormat="1" ht="11.25" outlineLevel="3" x14ac:dyDescent="0.2">
      <c r="A20" s="41"/>
      <c r="B20" s="42"/>
      <c r="C20" s="43" t="s">
        <v>13</v>
      </c>
      <c r="D20" s="42"/>
      <c r="E20" s="44">
        <v>0</v>
      </c>
      <c r="F20" s="45"/>
      <c r="G20" s="46"/>
    </row>
    <row r="21" spans="1:7" s="40" customFormat="1" ht="11.25" outlineLevel="3" x14ac:dyDescent="0.2">
      <c r="A21" s="41"/>
      <c r="B21" s="42"/>
      <c r="C21" s="43" t="s">
        <v>197</v>
      </c>
      <c r="D21" s="42"/>
      <c r="E21" s="44">
        <v>0.10125000000000001</v>
      </c>
      <c r="F21" s="45"/>
      <c r="G21" s="46"/>
    </row>
    <row r="22" spans="1:7" s="36" customFormat="1" ht="36" outlineLevel="2" x14ac:dyDescent="0.2">
      <c r="A22" s="15">
        <v>2</v>
      </c>
      <c r="B22" s="37" t="s">
        <v>85</v>
      </c>
      <c r="C22" s="38" t="s">
        <v>286</v>
      </c>
      <c r="D22" s="16" t="s">
        <v>9</v>
      </c>
      <c r="E22" s="39">
        <v>9.1246800000000015</v>
      </c>
      <c r="F22" s="17"/>
      <c r="G22" s="18">
        <f>E22*F22</f>
        <v>0</v>
      </c>
    </row>
    <row r="23" spans="1:7" s="40" customFormat="1" ht="11.25" outlineLevel="3" x14ac:dyDescent="0.2">
      <c r="A23" s="41"/>
      <c r="B23" s="42"/>
      <c r="C23" s="43" t="s">
        <v>24</v>
      </c>
      <c r="D23" s="42"/>
      <c r="E23" s="44">
        <v>0</v>
      </c>
      <c r="F23" s="45"/>
      <c r="G23" s="46"/>
    </row>
    <row r="24" spans="1:7" s="40" customFormat="1" ht="11.25" outlineLevel="3" x14ac:dyDescent="0.2">
      <c r="A24" s="41"/>
      <c r="B24" s="42"/>
      <c r="C24" s="43" t="s">
        <v>138</v>
      </c>
      <c r="D24" s="42"/>
      <c r="E24" s="44">
        <v>0</v>
      </c>
      <c r="F24" s="45"/>
      <c r="G24" s="46"/>
    </row>
    <row r="25" spans="1:7" s="40" customFormat="1" ht="22.5" outlineLevel="3" x14ac:dyDescent="0.2">
      <c r="A25" s="41"/>
      <c r="B25" s="42"/>
      <c r="C25" s="43" t="s">
        <v>232</v>
      </c>
      <c r="D25" s="42"/>
      <c r="E25" s="44">
        <v>4.0042800000000005</v>
      </c>
      <c r="F25" s="45"/>
      <c r="G25" s="46"/>
    </row>
    <row r="26" spans="1:7" s="40" customFormat="1" ht="11.25" outlineLevel="3" x14ac:dyDescent="0.2">
      <c r="A26" s="41"/>
      <c r="B26" s="42"/>
      <c r="C26" s="43" t="s">
        <v>204</v>
      </c>
      <c r="D26" s="42"/>
      <c r="E26" s="44">
        <v>2.2800000000000002</v>
      </c>
      <c r="F26" s="45"/>
      <c r="G26" s="46"/>
    </row>
    <row r="27" spans="1:7" s="40" customFormat="1" ht="22.5" outlineLevel="3" x14ac:dyDescent="0.2">
      <c r="A27" s="41"/>
      <c r="B27" s="42"/>
      <c r="C27" s="43" t="s">
        <v>231</v>
      </c>
      <c r="D27" s="42"/>
      <c r="E27" s="44">
        <v>2.8404000000000003</v>
      </c>
      <c r="F27" s="45"/>
      <c r="G27" s="46"/>
    </row>
    <row r="28" spans="1:7" s="54" customFormat="1" ht="12.75" customHeight="1" outlineLevel="2" x14ac:dyDescent="0.2">
      <c r="A28" s="55"/>
      <c r="B28" s="56"/>
      <c r="C28" s="57"/>
      <c r="D28" s="56"/>
      <c r="E28" s="58"/>
      <c r="F28" s="59"/>
      <c r="G28" s="60"/>
    </row>
    <row r="29" spans="1:7" s="30" customFormat="1" ht="16.5" customHeight="1" outlineLevel="1" x14ac:dyDescent="0.2">
      <c r="A29" s="31"/>
      <c r="B29" s="32"/>
      <c r="C29" s="32" t="s">
        <v>216</v>
      </c>
      <c r="D29" s="6"/>
      <c r="E29" s="33"/>
      <c r="F29" s="34"/>
      <c r="G29" s="35">
        <f>SUBTOTAL(9,G30:G37)</f>
        <v>0</v>
      </c>
    </row>
    <row r="30" spans="1:7" s="36" customFormat="1" ht="12" outlineLevel="2" x14ac:dyDescent="0.2">
      <c r="A30" s="15">
        <v>1</v>
      </c>
      <c r="B30" s="37" t="s">
        <v>31</v>
      </c>
      <c r="C30" s="38" t="s">
        <v>291</v>
      </c>
      <c r="D30" s="16" t="s">
        <v>8</v>
      </c>
      <c r="E30" s="39">
        <v>1.08</v>
      </c>
      <c r="F30" s="17"/>
      <c r="G30" s="18">
        <f>E30*F30</f>
        <v>0</v>
      </c>
    </row>
    <row r="31" spans="1:7" s="40" customFormat="1" ht="11.25" outlineLevel="3" x14ac:dyDescent="0.2">
      <c r="A31" s="41"/>
      <c r="B31" s="42"/>
      <c r="C31" s="43" t="s">
        <v>14</v>
      </c>
      <c r="D31" s="42"/>
      <c r="E31" s="44">
        <v>0</v>
      </c>
      <c r="F31" s="45"/>
      <c r="G31" s="46"/>
    </row>
    <row r="32" spans="1:7" s="40" customFormat="1" ht="11.25" outlineLevel="3" x14ac:dyDescent="0.2">
      <c r="A32" s="41"/>
      <c r="B32" s="42"/>
      <c r="C32" s="43" t="s">
        <v>198</v>
      </c>
      <c r="D32" s="42"/>
      <c r="E32" s="44">
        <v>1.08</v>
      </c>
      <c r="F32" s="45"/>
      <c r="G32" s="46"/>
    </row>
    <row r="33" spans="1:7" s="36" customFormat="1" ht="12" outlineLevel="2" x14ac:dyDescent="0.2">
      <c r="A33" s="15">
        <v>2</v>
      </c>
      <c r="B33" s="37" t="s">
        <v>30</v>
      </c>
      <c r="C33" s="38" t="s">
        <v>292</v>
      </c>
      <c r="D33" s="16" t="s">
        <v>8</v>
      </c>
      <c r="E33" s="39">
        <v>105.18199999999999</v>
      </c>
      <c r="F33" s="17"/>
      <c r="G33" s="18">
        <f>E33*F33</f>
        <v>0</v>
      </c>
    </row>
    <row r="34" spans="1:7" s="40" customFormat="1" ht="11.25" outlineLevel="3" x14ac:dyDescent="0.2">
      <c r="A34" s="41"/>
      <c r="B34" s="42"/>
      <c r="C34" s="43" t="s">
        <v>211</v>
      </c>
      <c r="D34" s="42"/>
      <c r="E34" s="44">
        <v>105.18199999999999</v>
      </c>
      <c r="F34" s="45"/>
      <c r="G34" s="46"/>
    </row>
    <row r="35" spans="1:7" s="36" customFormat="1" ht="12" outlineLevel="2" x14ac:dyDescent="0.2">
      <c r="A35" s="15">
        <v>3</v>
      </c>
      <c r="B35" s="37" t="s">
        <v>32</v>
      </c>
      <c r="C35" s="38" t="s">
        <v>293</v>
      </c>
      <c r="D35" s="16" t="s">
        <v>8</v>
      </c>
      <c r="E35" s="39">
        <v>106.262</v>
      </c>
      <c r="F35" s="17"/>
      <c r="G35" s="18">
        <f>E35*F35</f>
        <v>0</v>
      </c>
    </row>
    <row r="36" spans="1:7" s="40" customFormat="1" ht="11.25" outlineLevel="3" x14ac:dyDescent="0.2">
      <c r="A36" s="41"/>
      <c r="B36" s="42"/>
      <c r="C36" s="43" t="s">
        <v>100</v>
      </c>
      <c r="D36" s="42"/>
      <c r="E36" s="44">
        <v>106.262</v>
      </c>
      <c r="F36" s="45"/>
      <c r="G36" s="46"/>
    </row>
    <row r="37" spans="1:7" s="54" customFormat="1" ht="12.75" customHeight="1" outlineLevel="2" x14ac:dyDescent="0.2">
      <c r="A37" s="55"/>
      <c r="B37" s="56"/>
      <c r="C37" s="57"/>
      <c r="D37" s="56"/>
      <c r="E37" s="58"/>
      <c r="F37" s="59"/>
      <c r="G37" s="60"/>
    </row>
    <row r="38" spans="1:7" s="30" customFormat="1" ht="16.5" customHeight="1" outlineLevel="1" x14ac:dyDescent="0.2">
      <c r="A38" s="31"/>
      <c r="B38" s="32"/>
      <c r="C38" s="32" t="s">
        <v>207</v>
      </c>
      <c r="D38" s="6"/>
      <c r="E38" s="33"/>
      <c r="F38" s="34"/>
      <c r="G38" s="35">
        <f>SUBTOTAL(9,G39:G152)</f>
        <v>0</v>
      </c>
    </row>
    <row r="39" spans="1:7" s="36" customFormat="1" ht="24" outlineLevel="2" x14ac:dyDescent="0.2">
      <c r="A39" s="15">
        <v>1</v>
      </c>
      <c r="B39" s="37" t="s">
        <v>43</v>
      </c>
      <c r="C39" s="38" t="s">
        <v>282</v>
      </c>
      <c r="D39" s="16" t="s">
        <v>8</v>
      </c>
      <c r="E39" s="39">
        <v>691.78499999999997</v>
      </c>
      <c r="F39" s="17"/>
      <c r="G39" s="18">
        <f>E39*F39</f>
        <v>0</v>
      </c>
    </row>
    <row r="40" spans="1:7" s="40" customFormat="1" ht="11.25" outlineLevel="3" x14ac:dyDescent="0.2">
      <c r="A40" s="41"/>
      <c r="B40" s="42"/>
      <c r="C40" s="43" t="s">
        <v>243</v>
      </c>
      <c r="D40" s="42"/>
      <c r="E40" s="44">
        <v>691.78499999999997</v>
      </c>
      <c r="F40" s="45"/>
      <c r="G40" s="46"/>
    </row>
    <row r="41" spans="1:7" s="36" customFormat="1" ht="24" outlineLevel="2" collapsed="1" x14ac:dyDescent="0.2">
      <c r="A41" s="15">
        <v>2</v>
      </c>
      <c r="B41" s="37" t="s">
        <v>294</v>
      </c>
      <c r="C41" s="38" t="s">
        <v>295</v>
      </c>
      <c r="D41" s="16" t="s">
        <v>8</v>
      </c>
      <c r="E41" s="39">
        <v>77.981999999999999</v>
      </c>
      <c r="F41" s="17"/>
      <c r="G41" s="18">
        <f>E41*F41</f>
        <v>0</v>
      </c>
    </row>
    <row r="42" spans="1:7" s="36" customFormat="1" ht="24" outlineLevel="2" x14ac:dyDescent="0.2">
      <c r="A42" s="15">
        <v>3</v>
      </c>
      <c r="B42" s="37" t="s">
        <v>33</v>
      </c>
      <c r="C42" s="38" t="s">
        <v>284</v>
      </c>
      <c r="D42" s="16" t="s">
        <v>8</v>
      </c>
      <c r="E42" s="39">
        <v>215.29499999999999</v>
      </c>
      <c r="F42" s="17"/>
      <c r="G42" s="18">
        <f>E42*F42</f>
        <v>0</v>
      </c>
    </row>
    <row r="43" spans="1:7" s="40" customFormat="1" ht="11.25" outlineLevel="3" x14ac:dyDescent="0.2">
      <c r="A43" s="41"/>
      <c r="B43" s="42"/>
      <c r="C43" s="43" t="s">
        <v>24</v>
      </c>
      <c r="D43" s="42"/>
      <c r="E43" s="44">
        <v>0</v>
      </c>
      <c r="F43" s="45"/>
      <c r="G43" s="46"/>
    </row>
    <row r="44" spans="1:7" s="40" customFormat="1" ht="11.25" outlineLevel="3" x14ac:dyDescent="0.2">
      <c r="A44" s="41"/>
      <c r="B44" s="42"/>
      <c r="C44" s="43" t="s">
        <v>130</v>
      </c>
      <c r="D44" s="42"/>
      <c r="E44" s="44">
        <v>0</v>
      </c>
      <c r="F44" s="45"/>
      <c r="G44" s="46"/>
    </row>
    <row r="45" spans="1:7" s="40" customFormat="1" ht="11.25" outlineLevel="3" x14ac:dyDescent="0.2">
      <c r="A45" s="41"/>
      <c r="B45" s="42"/>
      <c r="C45" s="43" t="s">
        <v>184</v>
      </c>
      <c r="D45" s="42"/>
      <c r="E45" s="44">
        <v>27.18</v>
      </c>
      <c r="F45" s="45"/>
      <c r="G45" s="46"/>
    </row>
    <row r="46" spans="1:7" s="40" customFormat="1" ht="11.25" outlineLevel="3" x14ac:dyDescent="0.2">
      <c r="A46" s="41"/>
      <c r="B46" s="42"/>
      <c r="C46" s="43" t="s">
        <v>145</v>
      </c>
      <c r="D46" s="42"/>
      <c r="E46" s="44">
        <v>3.78</v>
      </c>
      <c r="F46" s="45"/>
      <c r="G46" s="46"/>
    </row>
    <row r="47" spans="1:7" s="40" customFormat="1" ht="11.25" outlineLevel="3" x14ac:dyDescent="0.2">
      <c r="A47" s="41"/>
      <c r="B47" s="42"/>
      <c r="C47" s="43" t="s">
        <v>104</v>
      </c>
      <c r="D47" s="42"/>
      <c r="E47" s="44">
        <v>0</v>
      </c>
      <c r="F47" s="45"/>
      <c r="G47" s="46"/>
    </row>
    <row r="48" spans="1:7" s="40" customFormat="1" ht="11.25" outlineLevel="3" x14ac:dyDescent="0.2">
      <c r="A48" s="41"/>
      <c r="B48" s="42"/>
      <c r="C48" s="43" t="s">
        <v>156</v>
      </c>
      <c r="D48" s="42"/>
      <c r="E48" s="44">
        <v>32.400000000000006</v>
      </c>
      <c r="F48" s="45"/>
      <c r="G48" s="46"/>
    </row>
    <row r="49" spans="1:7" s="40" customFormat="1" ht="11.25" outlineLevel="3" x14ac:dyDescent="0.2">
      <c r="A49" s="41"/>
      <c r="B49" s="42"/>
      <c r="C49" s="43" t="s">
        <v>155</v>
      </c>
      <c r="D49" s="42"/>
      <c r="E49" s="44">
        <v>3.42</v>
      </c>
      <c r="F49" s="45"/>
      <c r="G49" s="46"/>
    </row>
    <row r="50" spans="1:7" s="40" customFormat="1" ht="11.25" outlineLevel="3" x14ac:dyDescent="0.2">
      <c r="A50" s="41"/>
      <c r="B50" s="42"/>
      <c r="C50" s="43" t="s">
        <v>103</v>
      </c>
      <c r="D50" s="42"/>
      <c r="E50" s="44">
        <v>0</v>
      </c>
      <c r="F50" s="45"/>
      <c r="G50" s="46"/>
    </row>
    <row r="51" spans="1:7" s="40" customFormat="1" ht="22.5" outlineLevel="3" x14ac:dyDescent="0.2">
      <c r="A51" s="41"/>
      <c r="B51" s="42"/>
      <c r="C51" s="43" t="s">
        <v>212</v>
      </c>
      <c r="D51" s="42"/>
      <c r="E51" s="44">
        <v>45.17</v>
      </c>
      <c r="F51" s="45"/>
      <c r="G51" s="46"/>
    </row>
    <row r="52" spans="1:7" s="40" customFormat="1" ht="11.25" outlineLevel="3" x14ac:dyDescent="0.2">
      <c r="A52" s="41"/>
      <c r="B52" s="42"/>
      <c r="C52" s="43" t="s">
        <v>107</v>
      </c>
      <c r="D52" s="42"/>
      <c r="E52" s="44">
        <v>0</v>
      </c>
      <c r="F52" s="45"/>
      <c r="G52" s="46"/>
    </row>
    <row r="53" spans="1:7" s="40" customFormat="1" ht="11.25" outlineLevel="3" x14ac:dyDescent="0.2">
      <c r="A53" s="41"/>
      <c r="B53" s="42"/>
      <c r="C53" s="43" t="s">
        <v>193</v>
      </c>
      <c r="D53" s="42"/>
      <c r="E53" s="44">
        <v>95.785000000000011</v>
      </c>
      <c r="F53" s="45"/>
      <c r="G53" s="46"/>
    </row>
    <row r="54" spans="1:7" s="40" customFormat="1" ht="11.25" outlineLevel="3" x14ac:dyDescent="0.2">
      <c r="A54" s="41"/>
      <c r="B54" s="42"/>
      <c r="C54" s="43" t="s">
        <v>144</v>
      </c>
      <c r="D54" s="42"/>
      <c r="E54" s="44">
        <v>7.56</v>
      </c>
      <c r="F54" s="45"/>
      <c r="G54" s="46"/>
    </row>
    <row r="55" spans="1:7" s="36" customFormat="1" ht="84" outlineLevel="2" x14ac:dyDescent="0.2">
      <c r="A55" s="15">
        <v>4</v>
      </c>
      <c r="B55" s="37" t="s">
        <v>38</v>
      </c>
      <c r="C55" s="38" t="s">
        <v>296</v>
      </c>
      <c r="D55" s="16" t="s">
        <v>8</v>
      </c>
      <c r="E55" s="39">
        <v>613.80300000000011</v>
      </c>
      <c r="F55" s="17"/>
      <c r="G55" s="18">
        <f>E55*F55</f>
        <v>0</v>
      </c>
    </row>
    <row r="56" spans="1:7" s="40" customFormat="1" ht="11.25" outlineLevel="3" x14ac:dyDescent="0.2">
      <c r="A56" s="41"/>
      <c r="B56" s="42"/>
      <c r="C56" s="43" t="s">
        <v>24</v>
      </c>
      <c r="D56" s="42"/>
      <c r="E56" s="44">
        <v>0</v>
      </c>
      <c r="F56" s="45"/>
      <c r="G56" s="46"/>
    </row>
    <row r="57" spans="1:7" s="40" customFormat="1" ht="11.25" outlineLevel="3" x14ac:dyDescent="0.2">
      <c r="A57" s="41"/>
      <c r="B57" s="42"/>
      <c r="C57" s="43" t="s">
        <v>130</v>
      </c>
      <c r="D57" s="42"/>
      <c r="E57" s="44">
        <v>0</v>
      </c>
      <c r="F57" s="45"/>
      <c r="G57" s="46"/>
    </row>
    <row r="58" spans="1:7" s="40" customFormat="1" ht="11.25" outlineLevel="3" x14ac:dyDescent="0.2">
      <c r="A58" s="41"/>
      <c r="B58" s="42"/>
      <c r="C58" s="43" t="s">
        <v>168</v>
      </c>
      <c r="D58" s="42"/>
      <c r="E58" s="44">
        <v>187.35499999999999</v>
      </c>
      <c r="F58" s="45"/>
      <c r="G58" s="46"/>
    </row>
    <row r="59" spans="1:7" s="40" customFormat="1" ht="22.5" outlineLevel="3" x14ac:dyDescent="0.2">
      <c r="A59" s="41"/>
      <c r="B59" s="42"/>
      <c r="C59" s="43" t="s">
        <v>261</v>
      </c>
      <c r="D59" s="42"/>
      <c r="E59" s="44">
        <v>-27.18</v>
      </c>
      <c r="F59" s="45"/>
      <c r="G59" s="46"/>
    </row>
    <row r="60" spans="1:7" s="40" customFormat="1" ht="11.25" outlineLevel="3" x14ac:dyDescent="0.2">
      <c r="A60" s="41"/>
      <c r="B60" s="42"/>
      <c r="C60" s="43" t="s">
        <v>104</v>
      </c>
      <c r="D60" s="42"/>
      <c r="E60" s="44">
        <v>0</v>
      </c>
      <c r="F60" s="45"/>
      <c r="G60" s="46"/>
    </row>
    <row r="61" spans="1:7" s="40" customFormat="1" ht="11.25" outlineLevel="3" x14ac:dyDescent="0.2">
      <c r="A61" s="41"/>
      <c r="B61" s="42"/>
      <c r="C61" s="43" t="s">
        <v>158</v>
      </c>
      <c r="D61" s="42"/>
      <c r="E61" s="44">
        <v>174.96899999999999</v>
      </c>
      <c r="F61" s="45"/>
      <c r="G61" s="46"/>
    </row>
    <row r="62" spans="1:7" s="40" customFormat="1" ht="11.25" outlineLevel="3" x14ac:dyDescent="0.2">
      <c r="A62" s="41"/>
      <c r="B62" s="42"/>
      <c r="C62" s="43" t="s">
        <v>248</v>
      </c>
      <c r="D62" s="42"/>
      <c r="E62" s="44">
        <v>-32.400000000000006</v>
      </c>
      <c r="F62" s="45"/>
      <c r="G62" s="46"/>
    </row>
    <row r="63" spans="1:7" s="40" customFormat="1" ht="11.25" outlineLevel="3" x14ac:dyDescent="0.2">
      <c r="A63" s="41"/>
      <c r="B63" s="42"/>
      <c r="C63" s="43" t="s">
        <v>103</v>
      </c>
      <c r="D63" s="42"/>
      <c r="E63" s="44">
        <v>0</v>
      </c>
      <c r="F63" s="45"/>
      <c r="G63" s="46"/>
    </row>
    <row r="64" spans="1:7" s="40" customFormat="1" ht="11.25" outlineLevel="3" x14ac:dyDescent="0.2">
      <c r="A64" s="41"/>
      <c r="B64" s="42"/>
      <c r="C64" s="43" t="s">
        <v>131</v>
      </c>
      <c r="D64" s="42"/>
      <c r="E64" s="44">
        <v>184.22</v>
      </c>
      <c r="F64" s="45"/>
      <c r="G64" s="46"/>
    </row>
    <row r="65" spans="1:7" s="40" customFormat="1" ht="22.5" outlineLevel="3" x14ac:dyDescent="0.2">
      <c r="A65" s="41"/>
      <c r="B65" s="42"/>
      <c r="C65" s="43" t="s">
        <v>267</v>
      </c>
      <c r="D65" s="42"/>
      <c r="E65" s="44">
        <v>-43.47</v>
      </c>
      <c r="F65" s="45"/>
      <c r="G65" s="46"/>
    </row>
    <row r="66" spans="1:7" s="40" customFormat="1" ht="11.25" outlineLevel="3" x14ac:dyDescent="0.2">
      <c r="A66" s="41"/>
      <c r="B66" s="42"/>
      <c r="C66" s="43" t="s">
        <v>107</v>
      </c>
      <c r="D66" s="42"/>
      <c r="E66" s="44">
        <v>0</v>
      </c>
      <c r="F66" s="45"/>
      <c r="G66" s="46"/>
    </row>
    <row r="67" spans="1:7" s="40" customFormat="1" ht="11.25" outlineLevel="3" x14ac:dyDescent="0.2">
      <c r="A67" s="41"/>
      <c r="B67" s="42"/>
      <c r="C67" s="43" t="s">
        <v>153</v>
      </c>
      <c r="D67" s="42"/>
      <c r="E67" s="44">
        <v>262.09899999999999</v>
      </c>
      <c r="F67" s="45"/>
      <c r="G67" s="46"/>
    </row>
    <row r="68" spans="1:7" s="40" customFormat="1" ht="22.5" outlineLevel="3" x14ac:dyDescent="0.2">
      <c r="A68" s="41"/>
      <c r="B68" s="42"/>
      <c r="C68" s="43" t="s">
        <v>262</v>
      </c>
      <c r="D68" s="42"/>
      <c r="E68" s="44">
        <v>-91.79</v>
      </c>
      <c r="F68" s="45"/>
      <c r="G68" s="46"/>
    </row>
    <row r="69" spans="1:7" s="36" customFormat="1" ht="96" outlineLevel="2" x14ac:dyDescent="0.2">
      <c r="A69" s="15">
        <v>5</v>
      </c>
      <c r="B69" s="37" t="s">
        <v>39</v>
      </c>
      <c r="C69" s="38" t="s">
        <v>297</v>
      </c>
      <c r="D69" s="16" t="s">
        <v>8</v>
      </c>
      <c r="E69" s="39">
        <v>77.981999999999985</v>
      </c>
      <c r="F69" s="17"/>
      <c r="G69" s="18">
        <f>E69*F69</f>
        <v>0</v>
      </c>
    </row>
    <row r="70" spans="1:7" s="40" customFormat="1" ht="11.25" outlineLevel="3" x14ac:dyDescent="0.2">
      <c r="A70" s="41"/>
      <c r="B70" s="42"/>
      <c r="C70" s="43" t="s">
        <v>24</v>
      </c>
      <c r="D70" s="42"/>
      <c r="E70" s="44">
        <v>0</v>
      </c>
      <c r="F70" s="45"/>
      <c r="G70" s="46"/>
    </row>
    <row r="71" spans="1:7" s="40" customFormat="1" ht="11.25" outlineLevel="3" x14ac:dyDescent="0.2">
      <c r="A71" s="41"/>
      <c r="B71" s="42"/>
      <c r="C71" s="43" t="s">
        <v>130</v>
      </c>
      <c r="D71" s="42"/>
      <c r="E71" s="44">
        <v>0</v>
      </c>
      <c r="F71" s="45"/>
      <c r="G71" s="46"/>
    </row>
    <row r="72" spans="1:7" s="40" customFormat="1" ht="11.25" outlineLevel="3" x14ac:dyDescent="0.2">
      <c r="A72" s="41"/>
      <c r="B72" s="42"/>
      <c r="C72" s="43" t="s">
        <v>205</v>
      </c>
      <c r="D72" s="42"/>
      <c r="E72" s="44">
        <v>26.517499999999998</v>
      </c>
      <c r="F72" s="45"/>
      <c r="G72" s="46"/>
    </row>
    <row r="73" spans="1:7" s="40" customFormat="1" ht="11.25" outlineLevel="3" x14ac:dyDescent="0.2">
      <c r="A73" s="41"/>
      <c r="B73" s="42"/>
      <c r="C73" s="43" t="s">
        <v>244</v>
      </c>
      <c r="D73" s="42"/>
      <c r="E73" s="44">
        <v>-3.78</v>
      </c>
      <c r="F73" s="45"/>
      <c r="G73" s="46"/>
    </row>
    <row r="74" spans="1:7" s="40" customFormat="1" ht="11.25" outlineLevel="3" x14ac:dyDescent="0.2">
      <c r="A74" s="41"/>
      <c r="B74" s="42"/>
      <c r="C74" s="43" t="s">
        <v>104</v>
      </c>
      <c r="D74" s="42"/>
      <c r="E74" s="44">
        <v>0</v>
      </c>
      <c r="F74" s="45"/>
      <c r="G74" s="46"/>
    </row>
    <row r="75" spans="1:7" s="40" customFormat="1" ht="11.25" outlineLevel="3" x14ac:dyDescent="0.2">
      <c r="A75" s="41"/>
      <c r="B75" s="42"/>
      <c r="C75" s="43" t="s">
        <v>124</v>
      </c>
      <c r="D75" s="42"/>
      <c r="E75" s="44">
        <v>18.3125</v>
      </c>
      <c r="F75" s="45"/>
      <c r="G75" s="46"/>
    </row>
    <row r="76" spans="1:7" s="40" customFormat="1" ht="11.25" outlineLevel="3" x14ac:dyDescent="0.2">
      <c r="A76" s="41"/>
      <c r="B76" s="42"/>
      <c r="C76" s="43" t="s">
        <v>247</v>
      </c>
      <c r="D76" s="42"/>
      <c r="E76" s="44">
        <v>-3.42</v>
      </c>
      <c r="F76" s="45"/>
      <c r="G76" s="46"/>
    </row>
    <row r="77" spans="1:7" s="40" customFormat="1" ht="11.25" outlineLevel="3" x14ac:dyDescent="0.2">
      <c r="A77" s="41"/>
      <c r="B77" s="42"/>
      <c r="C77" s="43" t="s">
        <v>103</v>
      </c>
      <c r="D77" s="42"/>
      <c r="E77" s="44">
        <v>0</v>
      </c>
      <c r="F77" s="45"/>
      <c r="G77" s="46"/>
    </row>
    <row r="78" spans="1:7" s="40" customFormat="1" ht="11.25" outlineLevel="3" x14ac:dyDescent="0.2">
      <c r="A78" s="41"/>
      <c r="B78" s="42"/>
      <c r="C78" s="43" t="s">
        <v>123</v>
      </c>
      <c r="D78" s="42"/>
      <c r="E78" s="44">
        <v>14.82</v>
      </c>
      <c r="F78" s="45"/>
      <c r="G78" s="46"/>
    </row>
    <row r="79" spans="1:7" s="40" customFormat="1" ht="11.25" outlineLevel="3" x14ac:dyDescent="0.2">
      <c r="A79" s="41"/>
      <c r="B79" s="42"/>
      <c r="C79" s="43" t="s">
        <v>218</v>
      </c>
      <c r="D79" s="42"/>
      <c r="E79" s="44">
        <v>-1.7</v>
      </c>
      <c r="F79" s="45"/>
      <c r="G79" s="46"/>
    </row>
    <row r="80" spans="1:7" s="40" customFormat="1" ht="11.25" outlineLevel="3" x14ac:dyDescent="0.2">
      <c r="A80" s="41"/>
      <c r="B80" s="42"/>
      <c r="C80" s="43" t="s">
        <v>107</v>
      </c>
      <c r="D80" s="42"/>
      <c r="E80" s="44">
        <v>0</v>
      </c>
      <c r="F80" s="45"/>
      <c r="G80" s="46"/>
    </row>
    <row r="81" spans="1:10" s="40" customFormat="1" ht="11.25" outlineLevel="3" x14ac:dyDescent="0.2">
      <c r="A81" s="41"/>
      <c r="B81" s="42"/>
      <c r="C81" s="43" t="s">
        <v>206</v>
      </c>
      <c r="D81" s="42"/>
      <c r="E81" s="44">
        <v>38.786999999999999</v>
      </c>
      <c r="F81" s="45"/>
      <c r="G81" s="46"/>
    </row>
    <row r="82" spans="1:10" s="40" customFormat="1" ht="22.5" outlineLevel="3" x14ac:dyDescent="0.2">
      <c r="A82" s="41"/>
      <c r="B82" s="42"/>
      <c r="C82" s="43" t="s">
        <v>273</v>
      </c>
      <c r="D82" s="42"/>
      <c r="E82" s="44">
        <v>-11.555000000000001</v>
      </c>
      <c r="F82" s="45"/>
      <c r="G82" s="46"/>
    </row>
    <row r="83" spans="1:10" s="36" customFormat="1" ht="48" outlineLevel="2" x14ac:dyDescent="0.2">
      <c r="A83" s="15">
        <v>6</v>
      </c>
      <c r="B83" s="37" t="s">
        <v>40</v>
      </c>
      <c r="C83" s="38" t="s">
        <v>298</v>
      </c>
      <c r="D83" s="16" t="s">
        <v>3</v>
      </c>
      <c r="E83" s="39">
        <v>300.52</v>
      </c>
      <c r="F83" s="17"/>
      <c r="G83" s="18">
        <f>E83*F83</f>
        <v>0</v>
      </c>
    </row>
    <row r="84" spans="1:10" s="40" customFormat="1" ht="11.25" outlineLevel="3" x14ac:dyDescent="0.2">
      <c r="A84" s="41"/>
      <c r="B84" s="42"/>
      <c r="C84" s="43" t="s">
        <v>24</v>
      </c>
      <c r="D84" s="42"/>
      <c r="E84" s="44">
        <v>0</v>
      </c>
      <c r="F84" s="45"/>
      <c r="G84" s="46"/>
    </row>
    <row r="85" spans="1:10" s="40" customFormat="1" ht="11.25" outlineLevel="3" x14ac:dyDescent="0.2">
      <c r="A85" s="41"/>
      <c r="B85" s="42"/>
      <c r="C85" s="43" t="s">
        <v>130</v>
      </c>
      <c r="D85" s="42"/>
      <c r="E85" s="44">
        <v>0</v>
      </c>
      <c r="F85" s="45"/>
      <c r="G85" s="46"/>
    </row>
    <row r="86" spans="1:10" s="40" customFormat="1" ht="22.5" outlineLevel="3" x14ac:dyDescent="0.2">
      <c r="A86" s="41"/>
      <c r="B86" s="42"/>
      <c r="C86" s="43" t="s">
        <v>214</v>
      </c>
      <c r="D86" s="42"/>
      <c r="E86" s="44">
        <v>41.7</v>
      </c>
      <c r="F86" s="45"/>
      <c r="G86" s="46"/>
    </row>
    <row r="87" spans="1:10" s="40" customFormat="1" ht="11.25" outlineLevel="3" x14ac:dyDescent="0.2">
      <c r="A87" s="41"/>
      <c r="B87" s="42"/>
      <c r="C87" s="43" t="s">
        <v>172</v>
      </c>
      <c r="D87" s="42"/>
      <c r="E87" s="44">
        <v>9.8999999999999986</v>
      </c>
      <c r="F87" s="45"/>
      <c r="G87" s="46"/>
    </row>
    <row r="88" spans="1:10" s="40" customFormat="1" ht="11.25" outlineLevel="3" x14ac:dyDescent="0.2">
      <c r="A88" s="41"/>
      <c r="B88" s="42"/>
      <c r="C88" s="43" t="s">
        <v>104</v>
      </c>
      <c r="D88" s="42"/>
      <c r="E88" s="44">
        <v>0</v>
      </c>
      <c r="F88" s="45"/>
      <c r="G88" s="46"/>
    </row>
    <row r="89" spans="1:10" s="40" customFormat="1" ht="11.25" outlineLevel="3" x14ac:dyDescent="0.2">
      <c r="A89" s="41"/>
      <c r="B89" s="42"/>
      <c r="C89" s="43" t="s">
        <v>180</v>
      </c>
      <c r="D89" s="42"/>
      <c r="E89" s="44">
        <v>48.6</v>
      </c>
      <c r="F89" s="45"/>
      <c r="G89" s="46"/>
    </row>
    <row r="90" spans="1:10" s="40" customFormat="1" ht="11.25" outlineLevel="3" x14ac:dyDescent="0.2">
      <c r="A90" s="41"/>
      <c r="B90" s="42"/>
      <c r="C90" s="43" t="s">
        <v>179</v>
      </c>
      <c r="D90" s="42"/>
      <c r="E90" s="44">
        <v>9.2999999999999989</v>
      </c>
      <c r="F90" s="45"/>
      <c r="G90" s="46"/>
    </row>
    <row r="91" spans="1:10" s="40" customFormat="1" ht="11.25" outlineLevel="3" x14ac:dyDescent="0.2">
      <c r="A91" s="41"/>
      <c r="B91" s="42"/>
      <c r="C91" s="43" t="s">
        <v>103</v>
      </c>
      <c r="D91" s="42"/>
      <c r="E91" s="44">
        <v>0</v>
      </c>
      <c r="F91" s="45"/>
      <c r="G91" s="46"/>
    </row>
    <row r="92" spans="1:10" s="40" customFormat="1" ht="22.5" outlineLevel="3" x14ac:dyDescent="0.2">
      <c r="A92" s="41"/>
      <c r="B92" s="42"/>
      <c r="C92" s="43" t="s">
        <v>236</v>
      </c>
      <c r="D92" s="42"/>
      <c r="E92" s="44">
        <v>45.77</v>
      </c>
      <c r="F92" s="45"/>
      <c r="G92" s="46"/>
    </row>
    <row r="93" spans="1:10" s="40" customFormat="1" ht="11.25" outlineLevel="3" x14ac:dyDescent="0.2">
      <c r="A93" s="41"/>
      <c r="B93" s="42"/>
      <c r="C93" s="43" t="s">
        <v>107</v>
      </c>
      <c r="D93" s="42"/>
      <c r="E93" s="44">
        <v>0</v>
      </c>
      <c r="F93" s="45"/>
      <c r="G93" s="46"/>
    </row>
    <row r="94" spans="1:10" s="40" customFormat="1" ht="22.5" outlineLevel="3" x14ac:dyDescent="0.2">
      <c r="A94" s="41"/>
      <c r="B94" s="42"/>
      <c r="C94" s="43" t="s">
        <v>224</v>
      </c>
      <c r="D94" s="42"/>
      <c r="E94" s="44">
        <v>127.85</v>
      </c>
      <c r="F94" s="45"/>
      <c r="G94" s="46"/>
    </row>
    <row r="95" spans="1:10" s="40" customFormat="1" ht="11.25" outlineLevel="3" x14ac:dyDescent="0.2">
      <c r="A95" s="41"/>
      <c r="B95" s="42"/>
      <c r="C95" s="43" t="s">
        <v>171</v>
      </c>
      <c r="D95" s="42"/>
      <c r="E95" s="44">
        <v>17.399999999999999</v>
      </c>
      <c r="F95" s="45"/>
      <c r="G95" s="46"/>
    </row>
    <row r="96" spans="1:10" s="36" customFormat="1" ht="48" outlineLevel="2" x14ac:dyDescent="0.2">
      <c r="A96" s="15">
        <v>7</v>
      </c>
      <c r="B96" s="37" t="s">
        <v>37</v>
      </c>
      <c r="C96" s="38" t="s">
        <v>299</v>
      </c>
      <c r="D96" s="16" t="s">
        <v>8</v>
      </c>
      <c r="E96" s="39">
        <v>761.76099999999997</v>
      </c>
      <c r="F96" s="17"/>
      <c r="G96" s="18">
        <f>E96*F96</f>
        <v>0</v>
      </c>
      <c r="H96" s="143"/>
      <c r="I96" s="143"/>
      <c r="J96" s="121"/>
    </row>
    <row r="97" spans="1:7" s="40" customFormat="1" ht="11.25" outlineLevel="3" x14ac:dyDescent="0.2">
      <c r="A97" s="41"/>
      <c r="B97" s="42"/>
      <c r="C97" s="43" t="s">
        <v>101</v>
      </c>
      <c r="D97" s="42"/>
      <c r="E97" s="44">
        <v>613.803</v>
      </c>
      <c r="F97" s="45"/>
      <c r="G97" s="46"/>
    </row>
    <row r="98" spans="1:7" s="40" customFormat="1" ht="11.25" outlineLevel="3" x14ac:dyDescent="0.2">
      <c r="A98" s="41"/>
      <c r="B98" s="42"/>
      <c r="C98" s="43" t="s">
        <v>105</v>
      </c>
      <c r="D98" s="42"/>
      <c r="E98" s="44">
        <v>77.981999999999999</v>
      </c>
      <c r="F98" s="45"/>
      <c r="G98" s="46"/>
    </row>
    <row r="99" spans="1:7" s="40" customFormat="1" ht="11.25" outlineLevel="3" x14ac:dyDescent="0.2">
      <c r="A99" s="41"/>
      <c r="B99" s="42"/>
      <c r="C99" s="43" t="s">
        <v>196</v>
      </c>
      <c r="D99" s="42"/>
      <c r="E99" s="44">
        <v>-20.994</v>
      </c>
      <c r="F99" s="45"/>
      <c r="G99" s="46"/>
    </row>
    <row r="100" spans="1:7" s="40" customFormat="1" ht="11.25" outlineLevel="3" x14ac:dyDescent="0.2">
      <c r="A100" s="41"/>
      <c r="B100" s="42"/>
      <c r="C100" s="43" t="s">
        <v>137</v>
      </c>
      <c r="D100" s="42"/>
      <c r="E100" s="44">
        <v>0</v>
      </c>
      <c r="F100" s="45"/>
      <c r="G100" s="46"/>
    </row>
    <row r="101" spans="1:7" s="40" customFormat="1" ht="11.25" outlineLevel="3" x14ac:dyDescent="0.2">
      <c r="A101" s="41"/>
      <c r="B101" s="42"/>
      <c r="C101" s="43" t="s">
        <v>97</v>
      </c>
      <c r="D101" s="42"/>
      <c r="E101" s="44">
        <v>75.13</v>
      </c>
      <c r="F101" s="45"/>
      <c r="G101" s="46"/>
    </row>
    <row r="102" spans="1:7" s="40" customFormat="1" ht="22.5" outlineLevel="3" x14ac:dyDescent="0.2">
      <c r="A102" s="41"/>
      <c r="B102" s="42"/>
      <c r="C102" s="43" t="s">
        <v>235</v>
      </c>
      <c r="D102" s="42"/>
      <c r="E102" s="44">
        <v>15.84</v>
      </c>
      <c r="F102" s="45"/>
      <c r="G102" s="46"/>
    </row>
    <row r="103" spans="1:7" s="36" customFormat="1" ht="24" outlineLevel="2" x14ac:dyDescent="0.2">
      <c r="A103" s="15">
        <v>8</v>
      </c>
      <c r="B103" s="37" t="s">
        <v>36</v>
      </c>
      <c r="C103" s="38" t="s">
        <v>300</v>
      </c>
      <c r="D103" s="16" t="s">
        <v>8</v>
      </c>
      <c r="E103" s="39">
        <v>20.994</v>
      </c>
      <c r="F103" s="17"/>
      <c r="G103" s="18">
        <f>E103*F103</f>
        <v>0</v>
      </c>
    </row>
    <row r="104" spans="1:7" s="40" customFormat="1" ht="11.25" outlineLevel="3" x14ac:dyDescent="0.2">
      <c r="A104" s="41"/>
      <c r="B104" s="42"/>
      <c r="C104" s="43" t="s">
        <v>24</v>
      </c>
      <c r="D104" s="42"/>
      <c r="E104" s="44">
        <v>0</v>
      </c>
      <c r="F104" s="45"/>
      <c r="G104" s="46"/>
    </row>
    <row r="105" spans="1:7" s="40" customFormat="1" ht="11.25" outlineLevel="3" x14ac:dyDescent="0.2">
      <c r="A105" s="41"/>
      <c r="B105" s="42"/>
      <c r="C105" s="43" t="s">
        <v>130</v>
      </c>
      <c r="D105" s="42"/>
      <c r="E105" s="44">
        <v>0</v>
      </c>
      <c r="F105" s="45"/>
      <c r="G105" s="46"/>
    </row>
    <row r="106" spans="1:7" s="40" customFormat="1" ht="11.25" outlineLevel="3" x14ac:dyDescent="0.2">
      <c r="A106" s="41"/>
      <c r="B106" s="42"/>
      <c r="C106" s="43" t="s">
        <v>135</v>
      </c>
      <c r="D106" s="42"/>
      <c r="E106" s="44">
        <v>5.4449999999999994</v>
      </c>
      <c r="F106" s="45"/>
      <c r="G106" s="46"/>
    </row>
    <row r="107" spans="1:7" s="40" customFormat="1" ht="11.25" outlineLevel="3" x14ac:dyDescent="0.2">
      <c r="A107" s="41"/>
      <c r="B107" s="42"/>
      <c r="C107" s="43" t="s">
        <v>104</v>
      </c>
      <c r="D107" s="42"/>
      <c r="E107" s="44">
        <v>0</v>
      </c>
      <c r="F107" s="45"/>
      <c r="G107" s="46"/>
    </row>
    <row r="108" spans="1:7" s="40" customFormat="1" ht="11.25" outlineLevel="3" x14ac:dyDescent="0.2">
      <c r="A108" s="41"/>
      <c r="B108" s="42"/>
      <c r="C108" s="43" t="s">
        <v>111</v>
      </c>
      <c r="D108" s="42"/>
      <c r="E108" s="44">
        <v>4.3050000000000006</v>
      </c>
      <c r="F108" s="45"/>
      <c r="G108" s="46"/>
    </row>
    <row r="109" spans="1:7" s="40" customFormat="1" ht="11.25" outlineLevel="3" x14ac:dyDescent="0.2">
      <c r="A109" s="41"/>
      <c r="B109" s="42"/>
      <c r="C109" s="43" t="s">
        <v>103</v>
      </c>
      <c r="D109" s="42"/>
      <c r="E109" s="44">
        <v>0</v>
      </c>
      <c r="F109" s="45"/>
      <c r="G109" s="46"/>
    </row>
    <row r="110" spans="1:7" s="40" customFormat="1" ht="11.25" outlineLevel="3" x14ac:dyDescent="0.2">
      <c r="A110" s="41"/>
      <c r="B110" s="42"/>
      <c r="C110" s="43" t="s">
        <v>136</v>
      </c>
      <c r="D110" s="42"/>
      <c r="E110" s="44">
        <v>4.5750000000000002</v>
      </c>
      <c r="F110" s="45"/>
      <c r="G110" s="46"/>
    </row>
    <row r="111" spans="1:7" s="40" customFormat="1" ht="11.25" outlineLevel="3" x14ac:dyDescent="0.2">
      <c r="A111" s="41"/>
      <c r="B111" s="42"/>
      <c r="C111" s="43" t="s">
        <v>107</v>
      </c>
      <c r="D111" s="42"/>
      <c r="E111" s="44">
        <v>0</v>
      </c>
      <c r="F111" s="45"/>
      <c r="G111" s="46"/>
    </row>
    <row r="112" spans="1:7" s="40" customFormat="1" ht="11.25" outlineLevel="3" x14ac:dyDescent="0.2">
      <c r="A112" s="41"/>
      <c r="B112" s="42"/>
      <c r="C112" s="43" t="s">
        <v>164</v>
      </c>
      <c r="D112" s="42"/>
      <c r="E112" s="44">
        <v>6.6689999999999996</v>
      </c>
      <c r="F112" s="45"/>
      <c r="G112" s="46"/>
    </row>
    <row r="113" spans="1:7" s="36" customFormat="1" ht="12" outlineLevel="2" x14ac:dyDescent="0.2">
      <c r="A113" s="15">
        <v>9</v>
      </c>
      <c r="B113" s="37" t="s">
        <v>41</v>
      </c>
      <c r="C113" s="38" t="s">
        <v>256</v>
      </c>
      <c r="D113" s="16" t="s">
        <v>3</v>
      </c>
      <c r="E113" s="39">
        <v>95.809999999999988</v>
      </c>
      <c r="F113" s="17"/>
      <c r="G113" s="18">
        <f>E113*F113</f>
        <v>0</v>
      </c>
    </row>
    <row r="114" spans="1:7" s="40" customFormat="1" ht="11.25" outlineLevel="3" x14ac:dyDescent="0.2">
      <c r="A114" s="41"/>
      <c r="B114" s="42"/>
      <c r="C114" s="43" t="s">
        <v>24</v>
      </c>
      <c r="D114" s="42"/>
      <c r="E114" s="44">
        <v>0</v>
      </c>
      <c r="F114" s="45"/>
      <c r="G114" s="46"/>
    </row>
    <row r="115" spans="1:7" s="40" customFormat="1" ht="11.25" outlineLevel="3" x14ac:dyDescent="0.2">
      <c r="A115" s="41"/>
      <c r="B115" s="42"/>
      <c r="C115" s="43" t="s">
        <v>130</v>
      </c>
      <c r="D115" s="42"/>
      <c r="E115" s="44">
        <v>0</v>
      </c>
      <c r="F115" s="45"/>
      <c r="G115" s="46"/>
    </row>
    <row r="116" spans="1:7" s="40" customFormat="1" ht="11.25" outlineLevel="3" x14ac:dyDescent="0.2">
      <c r="A116" s="41"/>
      <c r="B116" s="42"/>
      <c r="C116" s="43" t="s">
        <v>116</v>
      </c>
      <c r="D116" s="42"/>
      <c r="E116" s="44">
        <v>18.149999999999999</v>
      </c>
      <c r="F116" s="45"/>
      <c r="G116" s="46"/>
    </row>
    <row r="117" spans="1:7" s="40" customFormat="1" ht="11.25" outlineLevel="3" x14ac:dyDescent="0.2">
      <c r="A117" s="41"/>
      <c r="B117" s="42"/>
      <c r="C117" s="43" t="s">
        <v>104</v>
      </c>
      <c r="D117" s="42"/>
      <c r="E117" s="44">
        <v>0</v>
      </c>
      <c r="F117" s="45"/>
      <c r="G117" s="46"/>
    </row>
    <row r="118" spans="1:7" s="40" customFormat="1" ht="11.25" outlineLevel="3" x14ac:dyDescent="0.2">
      <c r="A118" s="41"/>
      <c r="B118" s="42"/>
      <c r="C118" s="43" t="s">
        <v>117</v>
      </c>
      <c r="D118" s="42"/>
      <c r="E118" s="44">
        <v>34.83</v>
      </c>
      <c r="F118" s="45"/>
      <c r="G118" s="46"/>
    </row>
    <row r="119" spans="1:7" s="40" customFormat="1" ht="11.25" outlineLevel="3" x14ac:dyDescent="0.2">
      <c r="A119" s="41"/>
      <c r="B119" s="42"/>
      <c r="C119" s="43" t="s">
        <v>103</v>
      </c>
      <c r="D119" s="42"/>
      <c r="E119" s="44">
        <v>0</v>
      </c>
      <c r="F119" s="45"/>
      <c r="G119" s="46"/>
    </row>
    <row r="120" spans="1:7" s="40" customFormat="1" ht="11.25" outlineLevel="3" x14ac:dyDescent="0.2">
      <c r="A120" s="41"/>
      <c r="B120" s="42"/>
      <c r="C120" s="43" t="s">
        <v>99</v>
      </c>
      <c r="D120" s="42"/>
      <c r="E120" s="44">
        <v>17.25</v>
      </c>
      <c r="F120" s="45"/>
      <c r="G120" s="46"/>
    </row>
    <row r="121" spans="1:7" s="40" customFormat="1" ht="11.25" outlineLevel="3" x14ac:dyDescent="0.2">
      <c r="A121" s="41"/>
      <c r="B121" s="42"/>
      <c r="C121" s="43" t="s">
        <v>107</v>
      </c>
      <c r="D121" s="42"/>
      <c r="E121" s="44">
        <v>0</v>
      </c>
      <c r="F121" s="45"/>
      <c r="G121" s="46"/>
    </row>
    <row r="122" spans="1:7" s="40" customFormat="1" ht="11.25" outlineLevel="3" x14ac:dyDescent="0.2">
      <c r="A122" s="41"/>
      <c r="B122" s="42"/>
      <c r="C122" s="43" t="s">
        <v>125</v>
      </c>
      <c r="D122" s="42"/>
      <c r="E122" s="44">
        <v>25.58</v>
      </c>
      <c r="F122" s="45"/>
      <c r="G122" s="46"/>
    </row>
    <row r="123" spans="1:7" s="36" customFormat="1" ht="12" outlineLevel="2" x14ac:dyDescent="0.2">
      <c r="A123" s="15">
        <v>10</v>
      </c>
      <c r="B123" s="37" t="s">
        <v>42</v>
      </c>
      <c r="C123" s="38" t="s">
        <v>250</v>
      </c>
      <c r="D123" s="16" t="s">
        <v>3</v>
      </c>
      <c r="E123" s="39">
        <v>539.40999999999985</v>
      </c>
      <c r="F123" s="17"/>
      <c r="G123" s="18">
        <f>E123*F123</f>
        <v>0</v>
      </c>
    </row>
    <row r="124" spans="1:7" s="40" customFormat="1" ht="11.25" outlineLevel="3" x14ac:dyDescent="0.2">
      <c r="A124" s="41"/>
      <c r="B124" s="42"/>
      <c r="C124" s="43" t="s">
        <v>24</v>
      </c>
      <c r="D124" s="42"/>
      <c r="E124" s="44">
        <v>0</v>
      </c>
      <c r="F124" s="45"/>
      <c r="G124" s="46"/>
    </row>
    <row r="125" spans="1:7" s="40" customFormat="1" ht="11.25" outlineLevel="3" x14ac:dyDescent="0.2">
      <c r="A125" s="41"/>
      <c r="B125" s="42"/>
      <c r="C125" s="43" t="s">
        <v>175</v>
      </c>
      <c r="D125" s="42"/>
      <c r="E125" s="44">
        <v>300.52</v>
      </c>
      <c r="F125" s="45"/>
      <c r="G125" s="46"/>
    </row>
    <row r="126" spans="1:7" s="40" customFormat="1" ht="11.25" outlineLevel="3" x14ac:dyDescent="0.2">
      <c r="A126" s="41"/>
      <c r="B126" s="42"/>
      <c r="C126" s="43" t="s">
        <v>18</v>
      </c>
      <c r="D126" s="42"/>
      <c r="E126" s="44">
        <v>0</v>
      </c>
      <c r="F126" s="45"/>
      <c r="G126" s="46"/>
    </row>
    <row r="127" spans="1:7" s="40" customFormat="1" ht="11.25" outlineLevel="3" x14ac:dyDescent="0.2">
      <c r="A127" s="41"/>
      <c r="B127" s="42"/>
      <c r="C127" s="43" t="s">
        <v>230</v>
      </c>
      <c r="D127" s="42"/>
      <c r="E127" s="44">
        <v>36.75</v>
      </c>
      <c r="F127" s="45"/>
      <c r="G127" s="46"/>
    </row>
    <row r="128" spans="1:7" s="40" customFormat="1" ht="11.25" outlineLevel="3" x14ac:dyDescent="0.2">
      <c r="A128" s="41"/>
      <c r="B128" s="42"/>
      <c r="C128" s="43" t="s">
        <v>162</v>
      </c>
      <c r="D128" s="42"/>
      <c r="E128" s="44">
        <v>31.4</v>
      </c>
      <c r="F128" s="45"/>
      <c r="G128" s="46"/>
    </row>
    <row r="129" spans="1:7" s="40" customFormat="1" ht="11.25" outlineLevel="3" x14ac:dyDescent="0.2">
      <c r="A129" s="41"/>
      <c r="B129" s="42"/>
      <c r="C129" s="43" t="s">
        <v>139</v>
      </c>
      <c r="D129" s="42"/>
      <c r="E129" s="44">
        <v>26.2</v>
      </c>
      <c r="F129" s="45"/>
      <c r="G129" s="46"/>
    </row>
    <row r="130" spans="1:7" s="40" customFormat="1" ht="11.25" outlineLevel="3" x14ac:dyDescent="0.2">
      <c r="A130" s="41"/>
      <c r="B130" s="42"/>
      <c r="C130" s="43" t="s">
        <v>140</v>
      </c>
      <c r="D130" s="42"/>
      <c r="E130" s="44">
        <v>50.4</v>
      </c>
      <c r="F130" s="45"/>
      <c r="G130" s="46"/>
    </row>
    <row r="131" spans="1:7" s="40" customFormat="1" ht="11.25" outlineLevel="3" x14ac:dyDescent="0.2">
      <c r="A131" s="41"/>
      <c r="B131" s="42"/>
      <c r="C131" s="43" t="s">
        <v>102</v>
      </c>
      <c r="D131" s="42"/>
      <c r="E131" s="44">
        <v>0</v>
      </c>
      <c r="F131" s="45"/>
      <c r="G131" s="46"/>
    </row>
    <row r="132" spans="1:7" s="40" customFormat="1" ht="11.25" outlineLevel="3" x14ac:dyDescent="0.2">
      <c r="A132" s="41"/>
      <c r="B132" s="42"/>
      <c r="C132" s="43" t="s">
        <v>185</v>
      </c>
      <c r="D132" s="42"/>
      <c r="E132" s="44">
        <v>71.239999999999995</v>
      </c>
      <c r="F132" s="45"/>
      <c r="G132" s="46"/>
    </row>
    <row r="133" spans="1:7" s="40" customFormat="1" ht="11.25" outlineLevel="3" x14ac:dyDescent="0.2">
      <c r="A133" s="41"/>
      <c r="B133" s="42"/>
      <c r="C133" s="43" t="s">
        <v>163</v>
      </c>
      <c r="D133" s="42"/>
      <c r="E133" s="44">
        <v>0</v>
      </c>
      <c r="F133" s="45"/>
      <c r="G133" s="46"/>
    </row>
    <row r="134" spans="1:7" s="40" customFormat="1" ht="11.25" outlineLevel="3" x14ac:dyDescent="0.2">
      <c r="A134" s="41"/>
      <c r="B134" s="42"/>
      <c r="C134" s="43" t="s">
        <v>112</v>
      </c>
      <c r="D134" s="42"/>
      <c r="E134" s="44">
        <v>22.9</v>
      </c>
      <c r="F134" s="45"/>
      <c r="G134" s="46"/>
    </row>
    <row r="135" spans="1:7" s="36" customFormat="1" ht="12" outlineLevel="2" x14ac:dyDescent="0.2">
      <c r="A135" s="15">
        <v>11</v>
      </c>
      <c r="B135" s="37" t="s">
        <v>34</v>
      </c>
      <c r="C135" s="38" t="s">
        <v>301</v>
      </c>
      <c r="D135" s="16" t="s">
        <v>8</v>
      </c>
      <c r="E135" s="39">
        <v>26.064</v>
      </c>
      <c r="F135" s="17"/>
      <c r="G135" s="18">
        <f>E135*F135</f>
        <v>0</v>
      </c>
    </row>
    <row r="136" spans="1:7" s="40" customFormat="1" ht="22.5" outlineLevel="3" x14ac:dyDescent="0.2">
      <c r="A136" s="41"/>
      <c r="B136" s="42"/>
      <c r="C136" s="43" t="s">
        <v>240</v>
      </c>
      <c r="D136" s="42"/>
      <c r="E136" s="44">
        <v>25.344000000000001</v>
      </c>
      <c r="F136" s="45"/>
      <c r="G136" s="46"/>
    </row>
    <row r="137" spans="1:7" s="40" customFormat="1" ht="11.25" outlineLevel="3" x14ac:dyDescent="0.2">
      <c r="A137" s="41"/>
      <c r="B137" s="42"/>
      <c r="C137" s="43" t="s">
        <v>141</v>
      </c>
      <c r="D137" s="42"/>
      <c r="E137" s="44">
        <v>0.72000000000000008</v>
      </c>
      <c r="F137" s="45"/>
      <c r="G137" s="46"/>
    </row>
    <row r="138" spans="1:7" s="36" customFormat="1" ht="12" outlineLevel="2" x14ac:dyDescent="0.2">
      <c r="A138" s="15">
        <v>12</v>
      </c>
      <c r="B138" s="37" t="s">
        <v>35</v>
      </c>
      <c r="C138" s="38" t="s">
        <v>302</v>
      </c>
      <c r="D138" s="16" t="s">
        <v>8</v>
      </c>
      <c r="E138" s="39">
        <v>26.064</v>
      </c>
      <c r="F138" s="17"/>
      <c r="G138" s="18">
        <f>E138*F138</f>
        <v>0</v>
      </c>
    </row>
    <row r="139" spans="1:7" s="40" customFormat="1" ht="11.25" outlineLevel="3" x14ac:dyDescent="0.2">
      <c r="A139" s="41"/>
      <c r="B139" s="42"/>
      <c r="C139" s="43" t="s">
        <v>21</v>
      </c>
      <c r="D139" s="42"/>
      <c r="E139" s="44">
        <v>26.064</v>
      </c>
      <c r="F139" s="45"/>
      <c r="G139" s="46"/>
    </row>
    <row r="140" spans="1:7" s="36" customFormat="1" ht="24" outlineLevel="2" x14ac:dyDescent="0.2">
      <c r="A140" s="15">
        <v>13</v>
      </c>
      <c r="B140" s="37" t="s">
        <v>95</v>
      </c>
      <c r="C140" s="38" t="s">
        <v>279</v>
      </c>
      <c r="D140" s="16" t="s">
        <v>11</v>
      </c>
      <c r="E140" s="39">
        <v>72</v>
      </c>
      <c r="F140" s="17"/>
      <c r="G140" s="18">
        <f>E140*F140</f>
        <v>0</v>
      </c>
    </row>
    <row r="141" spans="1:7" s="40" customFormat="1" ht="11.25" outlineLevel="3" x14ac:dyDescent="0.2">
      <c r="A141" s="41"/>
      <c r="B141" s="42"/>
      <c r="C141" s="43" t="s">
        <v>109</v>
      </c>
      <c r="D141" s="42"/>
      <c r="E141" s="44">
        <v>72</v>
      </c>
      <c r="F141" s="45"/>
      <c r="G141" s="46"/>
    </row>
    <row r="142" spans="1:7" s="36" customFormat="1" ht="12" outlineLevel="2" x14ac:dyDescent="0.2">
      <c r="A142" s="15">
        <v>14</v>
      </c>
      <c r="B142" s="37" t="s">
        <v>44</v>
      </c>
      <c r="C142" s="38" t="s">
        <v>260</v>
      </c>
      <c r="D142" s="16" t="s">
        <v>8</v>
      </c>
      <c r="E142" s="39">
        <v>53</v>
      </c>
      <c r="F142" s="17"/>
      <c r="G142" s="18">
        <f>E142*F142</f>
        <v>0</v>
      </c>
    </row>
    <row r="143" spans="1:7" s="40" customFormat="1" ht="11.25" outlineLevel="3" x14ac:dyDescent="0.2">
      <c r="A143" s="41"/>
      <c r="B143" s="42"/>
      <c r="C143" s="43" t="s">
        <v>24</v>
      </c>
      <c r="D143" s="42"/>
      <c r="E143" s="44">
        <v>0</v>
      </c>
      <c r="F143" s="45"/>
      <c r="G143" s="46"/>
    </row>
    <row r="144" spans="1:7" s="40" customFormat="1" ht="11.25" outlineLevel="3" x14ac:dyDescent="0.2">
      <c r="A144" s="41"/>
      <c r="B144" s="42"/>
      <c r="C144" s="43" t="s">
        <v>130</v>
      </c>
      <c r="D144" s="42"/>
      <c r="E144" s="44">
        <v>0</v>
      </c>
      <c r="F144" s="45"/>
      <c r="G144" s="46"/>
    </row>
    <row r="145" spans="1:7" s="40" customFormat="1" ht="11.25" outlineLevel="3" x14ac:dyDescent="0.2">
      <c r="A145" s="41"/>
      <c r="B145" s="42"/>
      <c r="C145" s="43" t="s">
        <v>186</v>
      </c>
      <c r="D145" s="42"/>
      <c r="E145" s="44">
        <v>9.4499999999999993</v>
      </c>
      <c r="F145" s="45"/>
      <c r="G145" s="46"/>
    </row>
    <row r="146" spans="1:7" s="40" customFormat="1" ht="11.25" outlineLevel="3" x14ac:dyDescent="0.2">
      <c r="A146" s="41"/>
      <c r="B146" s="42"/>
      <c r="C146" s="43" t="s">
        <v>104</v>
      </c>
      <c r="D146" s="42"/>
      <c r="E146" s="44">
        <v>0</v>
      </c>
      <c r="F146" s="45"/>
      <c r="G146" s="46"/>
    </row>
    <row r="147" spans="1:7" s="40" customFormat="1" ht="11.25" outlineLevel="3" x14ac:dyDescent="0.2">
      <c r="A147" s="41"/>
      <c r="B147" s="42"/>
      <c r="C147" s="43" t="s">
        <v>194</v>
      </c>
      <c r="D147" s="42"/>
      <c r="E147" s="44">
        <v>12.15</v>
      </c>
      <c r="F147" s="45"/>
      <c r="G147" s="46"/>
    </row>
    <row r="148" spans="1:7" s="40" customFormat="1" ht="11.25" outlineLevel="3" x14ac:dyDescent="0.2">
      <c r="A148" s="41"/>
      <c r="B148" s="42"/>
      <c r="C148" s="43" t="s">
        <v>103</v>
      </c>
      <c r="D148" s="42"/>
      <c r="E148" s="44">
        <v>0</v>
      </c>
      <c r="F148" s="45"/>
      <c r="G148" s="46"/>
    </row>
    <row r="149" spans="1:7" s="40" customFormat="1" ht="11.25" outlineLevel="3" x14ac:dyDescent="0.2">
      <c r="A149" s="41"/>
      <c r="B149" s="42"/>
      <c r="C149" s="43" t="s">
        <v>169</v>
      </c>
      <c r="D149" s="42"/>
      <c r="E149" s="44">
        <v>6.2750000000000004</v>
      </c>
      <c r="F149" s="45"/>
      <c r="G149" s="46"/>
    </row>
    <row r="150" spans="1:7" s="40" customFormat="1" ht="11.25" outlineLevel="3" x14ac:dyDescent="0.2">
      <c r="A150" s="41"/>
      <c r="B150" s="42"/>
      <c r="C150" s="43" t="s">
        <v>107</v>
      </c>
      <c r="D150" s="42"/>
      <c r="E150" s="44">
        <v>0</v>
      </c>
      <c r="F150" s="45"/>
      <c r="G150" s="46"/>
    </row>
    <row r="151" spans="1:7" s="40" customFormat="1" ht="11.25" outlineLevel="3" x14ac:dyDescent="0.2">
      <c r="A151" s="41"/>
      <c r="B151" s="42"/>
      <c r="C151" s="43" t="s">
        <v>192</v>
      </c>
      <c r="D151" s="42"/>
      <c r="E151" s="44">
        <v>25.125</v>
      </c>
      <c r="F151" s="45"/>
      <c r="G151" s="46"/>
    </row>
    <row r="152" spans="1:7" s="54" customFormat="1" ht="12.75" customHeight="1" outlineLevel="2" x14ac:dyDescent="0.2">
      <c r="A152" s="55"/>
      <c r="B152" s="56"/>
      <c r="C152" s="57"/>
      <c r="D152" s="56"/>
      <c r="E152" s="58"/>
      <c r="F152" s="59"/>
      <c r="G152" s="60"/>
    </row>
    <row r="153" spans="1:7" s="30" customFormat="1" ht="16.5" customHeight="1" outlineLevel="1" x14ac:dyDescent="0.2">
      <c r="A153" s="31"/>
      <c r="B153" s="32"/>
      <c r="C153" s="32" t="s">
        <v>165</v>
      </c>
      <c r="D153" s="6"/>
      <c r="E153" s="33"/>
      <c r="F153" s="34"/>
      <c r="G153" s="35">
        <f>SUBTOTAL(9,G154:G158)</f>
        <v>0</v>
      </c>
    </row>
    <row r="154" spans="1:7" s="36" customFormat="1" ht="60" outlineLevel="2" x14ac:dyDescent="0.2">
      <c r="A154" s="15">
        <v>1</v>
      </c>
      <c r="B154" s="37" t="s">
        <v>45</v>
      </c>
      <c r="C154" s="38" t="s">
        <v>303</v>
      </c>
      <c r="D154" s="16" t="s">
        <v>8</v>
      </c>
      <c r="E154" s="39">
        <v>8.9</v>
      </c>
      <c r="F154" s="17"/>
      <c r="G154" s="18">
        <f>E154*F154</f>
        <v>0</v>
      </c>
    </row>
    <row r="155" spans="1:7" s="40" customFormat="1" ht="11.25" outlineLevel="3" x14ac:dyDescent="0.2">
      <c r="A155" s="41"/>
      <c r="B155" s="42"/>
      <c r="C155" s="43" t="s">
        <v>160</v>
      </c>
      <c r="D155" s="42"/>
      <c r="E155" s="44">
        <v>8.9</v>
      </c>
      <c r="F155" s="45"/>
      <c r="G155" s="46"/>
    </row>
    <row r="156" spans="1:7" s="36" customFormat="1" ht="12" outlineLevel="2" x14ac:dyDescent="0.2">
      <c r="A156" s="15">
        <v>2</v>
      </c>
      <c r="B156" s="37" t="s">
        <v>46</v>
      </c>
      <c r="C156" s="38" t="s">
        <v>304</v>
      </c>
      <c r="D156" s="16" t="s">
        <v>3</v>
      </c>
      <c r="E156" s="39">
        <v>18.3</v>
      </c>
      <c r="F156" s="17"/>
      <c r="G156" s="18">
        <f>E156*F156</f>
        <v>0</v>
      </c>
    </row>
    <row r="157" spans="1:7" s="40" customFormat="1" ht="11.25" outlineLevel="3" x14ac:dyDescent="0.2">
      <c r="A157" s="41"/>
      <c r="B157" s="42"/>
      <c r="C157" s="43" t="s">
        <v>166</v>
      </c>
      <c r="D157" s="42"/>
      <c r="E157" s="44">
        <v>18.3</v>
      </c>
      <c r="F157" s="45"/>
      <c r="G157" s="46"/>
    </row>
    <row r="158" spans="1:7" s="54" customFormat="1" ht="12.75" customHeight="1" outlineLevel="2" x14ac:dyDescent="0.2">
      <c r="A158" s="55"/>
      <c r="B158" s="56"/>
      <c r="C158" s="57"/>
      <c r="D158" s="56"/>
      <c r="E158" s="58"/>
      <c r="F158" s="59"/>
      <c r="G158" s="60"/>
    </row>
    <row r="159" spans="1:7" s="30" customFormat="1" ht="16.5" customHeight="1" outlineLevel="1" x14ac:dyDescent="0.2">
      <c r="A159" s="31"/>
      <c r="B159" s="32"/>
      <c r="C159" s="32" t="s">
        <v>253</v>
      </c>
      <c r="D159" s="6"/>
      <c r="E159" s="33"/>
      <c r="F159" s="34"/>
      <c r="G159" s="35">
        <f>SUBTOTAL(9,G160:G177)</f>
        <v>0</v>
      </c>
    </row>
    <row r="160" spans="1:7" s="36" customFormat="1" ht="12" outlineLevel="2" x14ac:dyDescent="0.2">
      <c r="A160" s="15">
        <v>1</v>
      </c>
      <c r="B160" s="37" t="s">
        <v>61</v>
      </c>
      <c r="C160" s="38" t="s">
        <v>234</v>
      </c>
      <c r="D160" s="16" t="s">
        <v>5</v>
      </c>
      <c r="E160" s="39">
        <v>976.19150000000002</v>
      </c>
      <c r="F160" s="17"/>
      <c r="G160" s="18">
        <f>E160*F160</f>
        <v>0</v>
      </c>
    </row>
    <row r="161" spans="1:7" s="40" customFormat="1" ht="11.25" outlineLevel="3" x14ac:dyDescent="0.2">
      <c r="A161" s="41"/>
      <c r="B161" s="42"/>
      <c r="C161" s="43" t="s">
        <v>24</v>
      </c>
      <c r="D161" s="42"/>
      <c r="E161" s="44">
        <v>0</v>
      </c>
      <c r="F161" s="45"/>
      <c r="G161" s="46"/>
    </row>
    <row r="162" spans="1:7" s="40" customFormat="1" ht="11.25" outlineLevel="3" x14ac:dyDescent="0.2">
      <c r="A162" s="41"/>
      <c r="B162" s="42"/>
      <c r="C162" s="43" t="s">
        <v>130</v>
      </c>
      <c r="D162" s="42"/>
      <c r="E162" s="44">
        <v>0</v>
      </c>
      <c r="F162" s="45"/>
      <c r="G162" s="46"/>
    </row>
    <row r="163" spans="1:7" s="40" customFormat="1" ht="11.25" outlineLevel="3" x14ac:dyDescent="0.2">
      <c r="A163" s="41"/>
      <c r="B163" s="42"/>
      <c r="C163" s="43" t="s">
        <v>170</v>
      </c>
      <c r="D163" s="42"/>
      <c r="E163" s="44">
        <v>247.73249999999999</v>
      </c>
      <c r="F163" s="45"/>
      <c r="G163" s="46"/>
    </row>
    <row r="164" spans="1:7" s="40" customFormat="1" ht="11.25" outlineLevel="3" x14ac:dyDescent="0.2">
      <c r="A164" s="41"/>
      <c r="B164" s="42"/>
      <c r="C164" s="43" t="s">
        <v>104</v>
      </c>
      <c r="D164" s="42"/>
      <c r="E164" s="44">
        <v>0</v>
      </c>
      <c r="F164" s="45"/>
      <c r="G164" s="46"/>
    </row>
    <row r="165" spans="1:7" s="40" customFormat="1" ht="11.25" outlineLevel="3" x14ac:dyDescent="0.2">
      <c r="A165" s="41"/>
      <c r="B165" s="42"/>
      <c r="C165" s="43" t="s">
        <v>159</v>
      </c>
      <c r="D165" s="42"/>
      <c r="E165" s="44">
        <v>197.73500000000001</v>
      </c>
      <c r="F165" s="45"/>
      <c r="G165" s="46"/>
    </row>
    <row r="166" spans="1:7" s="40" customFormat="1" ht="11.25" outlineLevel="3" x14ac:dyDescent="0.2">
      <c r="A166" s="41"/>
      <c r="B166" s="42"/>
      <c r="C166" s="43" t="s">
        <v>103</v>
      </c>
      <c r="D166" s="42"/>
      <c r="E166" s="44">
        <v>0</v>
      </c>
      <c r="F166" s="45"/>
      <c r="G166" s="46"/>
    </row>
    <row r="167" spans="1:7" s="40" customFormat="1" ht="11.25" outlineLevel="3" x14ac:dyDescent="0.2">
      <c r="A167" s="41"/>
      <c r="B167" s="42"/>
      <c r="C167" s="43" t="s">
        <v>132</v>
      </c>
      <c r="D167" s="42"/>
      <c r="E167" s="44">
        <v>228.375</v>
      </c>
      <c r="F167" s="45"/>
      <c r="G167" s="46"/>
    </row>
    <row r="168" spans="1:7" s="40" customFormat="1" ht="11.25" outlineLevel="3" x14ac:dyDescent="0.2">
      <c r="A168" s="41"/>
      <c r="B168" s="42"/>
      <c r="C168" s="43" t="s">
        <v>107</v>
      </c>
      <c r="D168" s="42"/>
      <c r="E168" s="44">
        <v>0</v>
      </c>
      <c r="F168" s="45"/>
      <c r="G168" s="46"/>
    </row>
    <row r="169" spans="1:7" s="40" customFormat="1" ht="11.25" outlineLevel="3" x14ac:dyDescent="0.2">
      <c r="A169" s="41"/>
      <c r="B169" s="42"/>
      <c r="C169" s="43" t="s">
        <v>154</v>
      </c>
      <c r="D169" s="42"/>
      <c r="E169" s="44">
        <v>302.34900000000005</v>
      </c>
      <c r="F169" s="45"/>
      <c r="G169" s="46"/>
    </row>
    <row r="170" spans="1:7" s="36" customFormat="1" ht="12" outlineLevel="2" x14ac:dyDescent="0.2">
      <c r="A170" s="15">
        <v>2</v>
      </c>
      <c r="B170" s="37" t="s">
        <v>62</v>
      </c>
      <c r="C170" s="38" t="s">
        <v>257</v>
      </c>
      <c r="D170" s="16" t="s">
        <v>5</v>
      </c>
      <c r="E170" s="39">
        <v>1952.384</v>
      </c>
      <c r="F170" s="17"/>
      <c r="G170" s="18">
        <f>E170*F170</f>
        <v>0</v>
      </c>
    </row>
    <row r="171" spans="1:7" s="40" customFormat="1" ht="11.25" outlineLevel="3" x14ac:dyDescent="0.2">
      <c r="A171" s="41"/>
      <c r="B171" s="42"/>
      <c r="C171" s="43" t="s">
        <v>225</v>
      </c>
      <c r="D171" s="42"/>
      <c r="E171" s="44">
        <v>1952.384</v>
      </c>
      <c r="F171" s="45"/>
      <c r="G171" s="46"/>
    </row>
    <row r="172" spans="1:7" s="36" customFormat="1" ht="12" outlineLevel="2" x14ac:dyDescent="0.2">
      <c r="A172" s="15">
        <v>3</v>
      </c>
      <c r="B172" s="37" t="s">
        <v>63</v>
      </c>
      <c r="C172" s="38" t="s">
        <v>238</v>
      </c>
      <c r="D172" s="16" t="s">
        <v>5</v>
      </c>
      <c r="E172" s="39">
        <v>976.19200000000001</v>
      </c>
      <c r="F172" s="17"/>
      <c r="G172" s="18">
        <f>E172*F172</f>
        <v>0</v>
      </c>
    </row>
    <row r="173" spans="1:7" s="36" customFormat="1" ht="12" outlineLevel="2" x14ac:dyDescent="0.2">
      <c r="A173" s="15">
        <v>4</v>
      </c>
      <c r="B173" s="37" t="s">
        <v>65</v>
      </c>
      <c r="C173" s="38" t="s">
        <v>174</v>
      </c>
      <c r="D173" s="16" t="s">
        <v>5</v>
      </c>
      <c r="E173" s="39">
        <v>976.19200000000001</v>
      </c>
      <c r="F173" s="17"/>
      <c r="G173" s="18">
        <f>E173*F173</f>
        <v>0</v>
      </c>
    </row>
    <row r="174" spans="1:7" s="36" customFormat="1" ht="12" outlineLevel="2" x14ac:dyDescent="0.2">
      <c r="A174" s="15">
        <v>5</v>
      </c>
      <c r="B174" s="37" t="s">
        <v>66</v>
      </c>
      <c r="C174" s="38" t="s">
        <v>305</v>
      </c>
      <c r="D174" s="16" t="s">
        <v>5</v>
      </c>
      <c r="E174" s="39">
        <v>58571.519999999997</v>
      </c>
      <c r="F174" s="17"/>
      <c r="G174" s="18">
        <f>E174*F174</f>
        <v>0</v>
      </c>
    </row>
    <row r="175" spans="1:7" s="40" customFormat="1" ht="11.25" outlineLevel="3" x14ac:dyDescent="0.2">
      <c r="A175" s="41"/>
      <c r="B175" s="42"/>
      <c r="C175" s="43" t="s">
        <v>229</v>
      </c>
      <c r="D175" s="42"/>
      <c r="E175" s="44">
        <v>58571.519999999997</v>
      </c>
      <c r="F175" s="45"/>
      <c r="G175" s="46"/>
    </row>
    <row r="176" spans="1:7" s="36" customFormat="1" ht="12" outlineLevel="2" x14ac:dyDescent="0.2">
      <c r="A176" s="15">
        <v>6</v>
      </c>
      <c r="B176" s="37" t="s">
        <v>64</v>
      </c>
      <c r="C176" s="38" t="s">
        <v>254</v>
      </c>
      <c r="D176" s="16" t="s">
        <v>8</v>
      </c>
      <c r="E176" s="39">
        <v>976.19200000000001</v>
      </c>
      <c r="F176" s="17"/>
      <c r="G176" s="18">
        <f>E176*F176</f>
        <v>0</v>
      </c>
    </row>
    <row r="177" spans="1:7" s="54" customFormat="1" ht="12.75" customHeight="1" outlineLevel="2" x14ac:dyDescent="0.2">
      <c r="A177" s="55"/>
      <c r="B177" s="56"/>
      <c r="C177" s="57"/>
      <c r="D177" s="56"/>
      <c r="E177" s="58"/>
      <c r="F177" s="59"/>
      <c r="G177" s="60"/>
    </row>
    <row r="178" spans="1:7" s="30" customFormat="1" ht="16.5" customHeight="1" outlineLevel="1" x14ac:dyDescent="0.2">
      <c r="A178" s="31"/>
      <c r="B178" s="32"/>
      <c r="C178" s="32" t="s">
        <v>113</v>
      </c>
      <c r="D178" s="6"/>
      <c r="E178" s="33"/>
      <c r="F178" s="34"/>
      <c r="G178" s="35">
        <f>SUBTOTAL(9,G179:G210)</f>
        <v>0</v>
      </c>
    </row>
    <row r="179" spans="1:7" s="36" customFormat="1" ht="12" outlineLevel="2" x14ac:dyDescent="0.2">
      <c r="A179" s="15">
        <v>1</v>
      </c>
      <c r="B179" s="37" t="s">
        <v>68</v>
      </c>
      <c r="C179" s="38" t="s">
        <v>270</v>
      </c>
      <c r="D179" s="16" t="s">
        <v>8</v>
      </c>
      <c r="E179" s="39">
        <v>16.920000000000002</v>
      </c>
      <c r="F179" s="17"/>
      <c r="G179" s="18">
        <f>E179*F179</f>
        <v>0</v>
      </c>
    </row>
    <row r="180" spans="1:7" s="40" customFormat="1" ht="11.25" outlineLevel="3" x14ac:dyDescent="0.2">
      <c r="A180" s="41"/>
      <c r="B180" s="42"/>
      <c r="C180" s="43" t="s">
        <v>24</v>
      </c>
      <c r="D180" s="42"/>
      <c r="E180" s="44">
        <v>0</v>
      </c>
      <c r="F180" s="45"/>
      <c r="G180" s="46"/>
    </row>
    <row r="181" spans="1:7" s="40" customFormat="1" ht="11.25" outlineLevel="3" x14ac:dyDescent="0.2">
      <c r="A181" s="41"/>
      <c r="B181" s="42"/>
      <c r="C181" s="43" t="s">
        <v>130</v>
      </c>
      <c r="D181" s="42"/>
      <c r="E181" s="44">
        <v>0</v>
      </c>
      <c r="F181" s="45"/>
      <c r="G181" s="46"/>
    </row>
    <row r="182" spans="1:7" s="40" customFormat="1" ht="11.25" outlineLevel="3" x14ac:dyDescent="0.2">
      <c r="A182" s="41"/>
      <c r="B182" s="42"/>
      <c r="C182" s="43" t="s">
        <v>145</v>
      </c>
      <c r="D182" s="42"/>
      <c r="E182" s="44">
        <v>3.78</v>
      </c>
      <c r="F182" s="45"/>
      <c r="G182" s="46"/>
    </row>
    <row r="183" spans="1:7" s="40" customFormat="1" ht="11.25" outlineLevel="3" x14ac:dyDescent="0.2">
      <c r="A183" s="41"/>
      <c r="B183" s="42"/>
      <c r="C183" s="43" t="s">
        <v>104</v>
      </c>
      <c r="D183" s="42"/>
      <c r="E183" s="44">
        <v>0</v>
      </c>
      <c r="F183" s="45"/>
      <c r="G183" s="46"/>
    </row>
    <row r="184" spans="1:7" s="40" customFormat="1" ht="11.25" outlineLevel="3" x14ac:dyDescent="0.2">
      <c r="A184" s="41"/>
      <c r="B184" s="42"/>
      <c r="C184" s="43" t="s">
        <v>119</v>
      </c>
      <c r="D184" s="42"/>
      <c r="E184" s="44">
        <v>2.16</v>
      </c>
      <c r="F184" s="45"/>
      <c r="G184" s="46"/>
    </row>
    <row r="185" spans="1:7" s="40" customFormat="1" ht="11.25" outlineLevel="3" x14ac:dyDescent="0.2">
      <c r="A185" s="41"/>
      <c r="B185" s="42"/>
      <c r="C185" s="43" t="s">
        <v>155</v>
      </c>
      <c r="D185" s="42"/>
      <c r="E185" s="44">
        <v>3.42</v>
      </c>
      <c r="F185" s="45"/>
      <c r="G185" s="46"/>
    </row>
    <row r="186" spans="1:7" s="40" customFormat="1" ht="11.25" outlineLevel="3" x14ac:dyDescent="0.2">
      <c r="A186" s="41"/>
      <c r="B186" s="42"/>
      <c r="C186" s="43" t="s">
        <v>107</v>
      </c>
      <c r="D186" s="42"/>
      <c r="E186" s="44">
        <v>0</v>
      </c>
      <c r="F186" s="45"/>
      <c r="G186" s="46"/>
    </row>
    <row r="187" spans="1:7" s="40" customFormat="1" ht="11.25" outlineLevel="3" x14ac:dyDescent="0.2">
      <c r="A187" s="41"/>
      <c r="B187" s="42"/>
      <c r="C187" s="43" t="s">
        <v>144</v>
      </c>
      <c r="D187" s="42"/>
      <c r="E187" s="44">
        <v>7.56</v>
      </c>
      <c r="F187" s="45"/>
      <c r="G187" s="46"/>
    </row>
    <row r="188" spans="1:7" s="36" customFormat="1" ht="12" outlineLevel="2" x14ac:dyDescent="0.2">
      <c r="A188" s="15">
        <v>2</v>
      </c>
      <c r="B188" s="37" t="s">
        <v>69</v>
      </c>
      <c r="C188" s="38" t="s">
        <v>271</v>
      </c>
      <c r="D188" s="16" t="s">
        <v>8</v>
      </c>
      <c r="E188" s="39">
        <v>5.4</v>
      </c>
      <c r="F188" s="17"/>
      <c r="G188" s="18">
        <f>E188*F188</f>
        <v>0</v>
      </c>
    </row>
    <row r="189" spans="1:7" s="40" customFormat="1" ht="11.25" outlineLevel="3" x14ac:dyDescent="0.2">
      <c r="A189" s="41"/>
      <c r="B189" s="42"/>
      <c r="C189" s="43" t="s">
        <v>24</v>
      </c>
      <c r="D189" s="42"/>
      <c r="E189" s="44">
        <v>0</v>
      </c>
      <c r="F189" s="45"/>
      <c r="G189" s="46"/>
    </row>
    <row r="190" spans="1:7" s="40" customFormat="1" ht="11.25" outlineLevel="3" x14ac:dyDescent="0.2">
      <c r="A190" s="41"/>
      <c r="B190" s="42"/>
      <c r="C190" s="43" t="s">
        <v>130</v>
      </c>
      <c r="D190" s="42"/>
      <c r="E190" s="44">
        <v>0</v>
      </c>
      <c r="F190" s="45"/>
      <c r="G190" s="46"/>
    </row>
    <row r="191" spans="1:7" s="40" customFormat="1" ht="11.25" outlineLevel="3" x14ac:dyDescent="0.2">
      <c r="A191" s="41"/>
      <c r="B191" s="42"/>
      <c r="C191" s="43" t="s">
        <v>120</v>
      </c>
      <c r="D191" s="42"/>
      <c r="E191" s="44">
        <v>5.4</v>
      </c>
      <c r="F191" s="45"/>
      <c r="G191" s="46"/>
    </row>
    <row r="192" spans="1:7" s="36" customFormat="1" ht="24" outlineLevel="2" x14ac:dyDescent="0.2">
      <c r="A192" s="15">
        <v>3</v>
      </c>
      <c r="B192" s="37" t="s">
        <v>70</v>
      </c>
      <c r="C192" s="38" t="s">
        <v>275</v>
      </c>
      <c r="D192" s="16" t="s">
        <v>8</v>
      </c>
      <c r="E192" s="39">
        <v>192.97500000000002</v>
      </c>
      <c r="F192" s="17"/>
      <c r="G192" s="18">
        <f>E192*F192</f>
        <v>0</v>
      </c>
    </row>
    <row r="193" spans="1:7" s="40" customFormat="1" ht="11.25" outlineLevel="3" x14ac:dyDescent="0.2">
      <c r="A193" s="41"/>
      <c r="B193" s="42"/>
      <c r="C193" s="43" t="s">
        <v>24</v>
      </c>
      <c r="D193" s="42"/>
      <c r="E193" s="44">
        <v>0</v>
      </c>
      <c r="F193" s="45"/>
      <c r="G193" s="46"/>
    </row>
    <row r="194" spans="1:7" s="40" customFormat="1" ht="11.25" outlineLevel="3" x14ac:dyDescent="0.2">
      <c r="A194" s="41"/>
      <c r="B194" s="42"/>
      <c r="C194" s="43" t="s">
        <v>130</v>
      </c>
      <c r="D194" s="42"/>
      <c r="E194" s="44">
        <v>0</v>
      </c>
      <c r="F194" s="45"/>
      <c r="G194" s="46"/>
    </row>
    <row r="195" spans="1:7" s="40" customFormat="1" ht="11.25" outlineLevel="3" x14ac:dyDescent="0.2">
      <c r="A195" s="41"/>
      <c r="B195" s="42"/>
      <c r="C195" s="43" t="s">
        <v>146</v>
      </c>
      <c r="D195" s="42"/>
      <c r="E195" s="44">
        <v>21.78</v>
      </c>
      <c r="F195" s="45"/>
      <c r="G195" s="46"/>
    </row>
    <row r="196" spans="1:7" s="40" customFormat="1" ht="11.25" outlineLevel="3" x14ac:dyDescent="0.2">
      <c r="A196" s="41"/>
      <c r="B196" s="42"/>
      <c r="C196" s="43" t="s">
        <v>104</v>
      </c>
      <c r="D196" s="42"/>
      <c r="E196" s="44">
        <v>0</v>
      </c>
      <c r="F196" s="45"/>
      <c r="G196" s="46"/>
    </row>
    <row r="197" spans="1:7" s="40" customFormat="1" ht="11.25" outlineLevel="3" x14ac:dyDescent="0.2">
      <c r="A197" s="41"/>
      <c r="B197" s="42"/>
      <c r="C197" s="43" t="s">
        <v>121</v>
      </c>
      <c r="D197" s="42"/>
      <c r="E197" s="44">
        <v>30.24</v>
      </c>
      <c r="F197" s="45"/>
      <c r="G197" s="46"/>
    </row>
    <row r="198" spans="1:7" s="40" customFormat="1" ht="11.25" outlineLevel="3" x14ac:dyDescent="0.2">
      <c r="A198" s="41"/>
      <c r="B198" s="42"/>
      <c r="C198" s="43" t="s">
        <v>103</v>
      </c>
      <c r="D198" s="42"/>
      <c r="E198" s="44">
        <v>0</v>
      </c>
      <c r="F198" s="45"/>
      <c r="G198" s="46"/>
    </row>
    <row r="199" spans="1:7" s="40" customFormat="1" ht="22.5" outlineLevel="3" x14ac:dyDescent="0.2">
      <c r="A199" s="41"/>
      <c r="B199" s="42"/>
      <c r="C199" s="43" t="s">
        <v>212</v>
      </c>
      <c r="D199" s="42"/>
      <c r="E199" s="44">
        <v>45.17</v>
      </c>
      <c r="F199" s="45"/>
      <c r="G199" s="46"/>
    </row>
    <row r="200" spans="1:7" s="40" customFormat="1" ht="11.25" outlineLevel="3" x14ac:dyDescent="0.2">
      <c r="A200" s="41"/>
      <c r="B200" s="42"/>
      <c r="C200" s="43" t="s">
        <v>107</v>
      </c>
      <c r="D200" s="42"/>
      <c r="E200" s="44">
        <v>0</v>
      </c>
      <c r="F200" s="45"/>
      <c r="G200" s="46"/>
    </row>
    <row r="201" spans="1:7" s="40" customFormat="1" ht="11.25" outlineLevel="3" x14ac:dyDescent="0.2">
      <c r="A201" s="41"/>
      <c r="B201" s="42"/>
      <c r="C201" s="43" t="s">
        <v>193</v>
      </c>
      <c r="D201" s="42"/>
      <c r="E201" s="44">
        <v>95.785000000000011</v>
      </c>
      <c r="F201" s="45"/>
      <c r="G201" s="46"/>
    </row>
    <row r="202" spans="1:7" s="36" customFormat="1" ht="12" outlineLevel="2" x14ac:dyDescent="0.2">
      <c r="A202" s="15">
        <v>4</v>
      </c>
      <c r="B202" s="37" t="s">
        <v>71</v>
      </c>
      <c r="C202" s="38" t="s">
        <v>252</v>
      </c>
      <c r="D202" s="16" t="s">
        <v>8</v>
      </c>
      <c r="E202" s="39">
        <v>8.64</v>
      </c>
      <c r="F202" s="17"/>
      <c r="G202" s="18">
        <f>E202*F202</f>
        <v>0</v>
      </c>
    </row>
    <row r="203" spans="1:7" s="40" customFormat="1" ht="11.25" outlineLevel="3" x14ac:dyDescent="0.2">
      <c r="A203" s="41"/>
      <c r="B203" s="42"/>
      <c r="C203" s="43" t="s">
        <v>122</v>
      </c>
      <c r="D203" s="42"/>
      <c r="E203" s="44">
        <v>8.64</v>
      </c>
      <c r="F203" s="45"/>
      <c r="G203" s="46"/>
    </row>
    <row r="204" spans="1:7" s="36" customFormat="1" ht="24" outlineLevel="2" x14ac:dyDescent="0.2">
      <c r="A204" s="15">
        <v>5</v>
      </c>
      <c r="B204" s="37" t="s">
        <v>73</v>
      </c>
      <c r="C204" s="38" t="s">
        <v>274</v>
      </c>
      <c r="D204" s="16" t="s">
        <v>4</v>
      </c>
      <c r="E204" s="39">
        <v>8.6733050000000027</v>
      </c>
      <c r="F204" s="17"/>
      <c r="G204" s="18">
        <f>E204*F204</f>
        <v>0</v>
      </c>
    </row>
    <row r="205" spans="1:7" s="36" customFormat="1" ht="24" outlineLevel="2" x14ac:dyDescent="0.2">
      <c r="A205" s="15">
        <v>6</v>
      </c>
      <c r="B205" s="37" t="s">
        <v>74</v>
      </c>
      <c r="C205" s="38" t="s">
        <v>283</v>
      </c>
      <c r="D205" s="16" t="s">
        <v>4</v>
      </c>
      <c r="E205" s="39">
        <v>34.692</v>
      </c>
      <c r="F205" s="17"/>
      <c r="G205" s="18">
        <f>E205*F205</f>
        <v>0</v>
      </c>
    </row>
    <row r="206" spans="1:7" s="40" customFormat="1" ht="11.25" outlineLevel="3" x14ac:dyDescent="0.2">
      <c r="A206" s="41"/>
      <c r="B206" s="42"/>
      <c r="C206" s="43" t="s">
        <v>23</v>
      </c>
      <c r="D206" s="42"/>
      <c r="E206" s="44">
        <v>34.692</v>
      </c>
      <c r="F206" s="45"/>
      <c r="G206" s="46"/>
    </row>
    <row r="207" spans="1:7" s="36" customFormat="1" ht="12" outlineLevel="2" x14ac:dyDescent="0.2">
      <c r="A207" s="15">
        <v>7</v>
      </c>
      <c r="B207" s="37" t="s">
        <v>75</v>
      </c>
      <c r="C207" s="38" t="s">
        <v>150</v>
      </c>
      <c r="D207" s="16" t="s">
        <v>4</v>
      </c>
      <c r="E207" s="39">
        <v>8.6733050000000027</v>
      </c>
      <c r="F207" s="17"/>
      <c r="G207" s="18">
        <f>E207*F207</f>
        <v>0</v>
      </c>
    </row>
    <row r="208" spans="1:7" s="36" customFormat="1" ht="12" outlineLevel="2" x14ac:dyDescent="0.2">
      <c r="A208" s="15">
        <v>8</v>
      </c>
      <c r="B208" s="37" t="s">
        <v>72</v>
      </c>
      <c r="C208" s="38" t="s">
        <v>183</v>
      </c>
      <c r="D208" s="16" t="s">
        <v>2</v>
      </c>
      <c r="E208" s="39">
        <v>8.673</v>
      </c>
      <c r="F208" s="17"/>
      <c r="G208" s="18">
        <f>E208*F208</f>
        <v>0</v>
      </c>
    </row>
    <row r="209" spans="1:7" s="36" customFormat="1" ht="12" outlineLevel="2" x14ac:dyDescent="0.2">
      <c r="A209" s="15">
        <v>9</v>
      </c>
      <c r="B209" s="37" t="s">
        <v>67</v>
      </c>
      <c r="C209" s="38" t="s">
        <v>127</v>
      </c>
      <c r="D209" s="16" t="s">
        <v>10</v>
      </c>
      <c r="E209" s="39">
        <v>1</v>
      </c>
      <c r="F209" s="17"/>
      <c r="G209" s="18">
        <f>E209*F209</f>
        <v>0</v>
      </c>
    </row>
    <row r="210" spans="1:7" s="54" customFormat="1" ht="12.75" customHeight="1" outlineLevel="2" x14ac:dyDescent="0.2">
      <c r="A210" s="55"/>
      <c r="B210" s="56"/>
      <c r="C210" s="57"/>
      <c r="D210" s="56"/>
      <c r="E210" s="58"/>
      <c r="F210" s="59"/>
      <c r="G210" s="60"/>
    </row>
    <row r="211" spans="1:7" s="30" customFormat="1" ht="16.5" customHeight="1" outlineLevel="1" x14ac:dyDescent="0.2">
      <c r="A211" s="31"/>
      <c r="B211" s="32"/>
      <c r="C211" s="32" t="s">
        <v>178</v>
      </c>
      <c r="D211" s="6"/>
      <c r="E211" s="33"/>
      <c r="F211" s="34"/>
      <c r="G211" s="35">
        <f>SUBTOTAL(9,G212:G213)</f>
        <v>0</v>
      </c>
    </row>
    <row r="212" spans="1:7" s="36" customFormat="1" ht="12" outlineLevel="2" x14ac:dyDescent="0.2">
      <c r="A212" s="15">
        <v>1</v>
      </c>
      <c r="B212" s="37" t="s">
        <v>83</v>
      </c>
      <c r="C212" s="38" t="s">
        <v>265</v>
      </c>
      <c r="D212" s="16" t="s">
        <v>4</v>
      </c>
      <c r="E212" s="39">
        <v>48.913228902500009</v>
      </c>
      <c r="F212" s="17"/>
      <c r="G212" s="18">
        <f>E212*F212</f>
        <v>0</v>
      </c>
    </row>
    <row r="213" spans="1:7" s="54" customFormat="1" ht="12.75" customHeight="1" outlineLevel="2" x14ac:dyDescent="0.2">
      <c r="A213" s="55"/>
      <c r="B213" s="56"/>
      <c r="C213" s="57"/>
      <c r="D213" s="56"/>
      <c r="E213" s="58"/>
      <c r="F213" s="59"/>
      <c r="G213" s="60"/>
    </row>
    <row r="214" spans="1:7" s="23" customFormat="1" ht="18.75" customHeight="1" outlineLevel="1" x14ac:dyDescent="0.2">
      <c r="A214" s="24"/>
      <c r="B214" s="26"/>
      <c r="C214" s="26" t="s">
        <v>398</v>
      </c>
      <c r="D214" s="25"/>
      <c r="E214" s="27"/>
      <c r="F214" s="28"/>
      <c r="G214" s="29">
        <f>SUBTOTAL(9,G215:G388)</f>
        <v>0</v>
      </c>
    </row>
    <row r="215" spans="1:7" s="30" customFormat="1" ht="16.5" customHeight="1" outlineLevel="1" x14ac:dyDescent="0.2">
      <c r="A215" s="31"/>
      <c r="B215" s="32"/>
      <c r="C215" s="32" t="s">
        <v>126</v>
      </c>
      <c r="D215" s="6"/>
      <c r="E215" s="33"/>
      <c r="F215" s="34"/>
      <c r="G215" s="35">
        <f>SUBTOTAL(9,G216:G252)</f>
        <v>0</v>
      </c>
    </row>
    <row r="216" spans="1:7" s="36" customFormat="1" ht="24" outlineLevel="2" x14ac:dyDescent="0.2">
      <c r="A216" s="15">
        <v>1</v>
      </c>
      <c r="B216" s="37" t="s">
        <v>47</v>
      </c>
      <c r="C216" s="38" t="s">
        <v>306</v>
      </c>
      <c r="D216" s="16" t="s">
        <v>5</v>
      </c>
      <c r="E216" s="39">
        <v>386.09220000000005</v>
      </c>
      <c r="F216" s="17"/>
      <c r="G216" s="18">
        <f>E216*F216</f>
        <v>0</v>
      </c>
    </row>
    <row r="217" spans="1:7" s="40" customFormat="1" ht="11.25" outlineLevel="3" x14ac:dyDescent="0.2">
      <c r="A217" s="41"/>
      <c r="B217" s="42"/>
      <c r="C217" s="43" t="s">
        <v>24</v>
      </c>
      <c r="D217" s="42"/>
      <c r="E217" s="44">
        <v>0</v>
      </c>
      <c r="F217" s="45"/>
      <c r="G217" s="46"/>
    </row>
    <row r="218" spans="1:7" s="40" customFormat="1" ht="11.25" outlineLevel="3" x14ac:dyDescent="0.2">
      <c r="A218" s="41"/>
      <c r="B218" s="42"/>
      <c r="C218" s="43" t="s">
        <v>152</v>
      </c>
      <c r="D218" s="42"/>
      <c r="E218" s="44">
        <v>190.16300000000001</v>
      </c>
      <c r="F218" s="45"/>
      <c r="G218" s="46"/>
    </row>
    <row r="219" spans="1:7" s="40" customFormat="1" ht="11.25" outlineLevel="3" x14ac:dyDescent="0.2">
      <c r="A219" s="41"/>
      <c r="B219" s="42"/>
      <c r="C219" s="43" t="s">
        <v>147</v>
      </c>
      <c r="D219" s="42"/>
      <c r="E219" s="44">
        <v>136.8092</v>
      </c>
      <c r="F219" s="45"/>
      <c r="G219" s="46"/>
    </row>
    <row r="220" spans="1:7" s="40" customFormat="1" ht="11.25" outlineLevel="3" x14ac:dyDescent="0.2">
      <c r="A220" s="41"/>
      <c r="B220" s="42"/>
      <c r="C220" s="43" t="s">
        <v>201</v>
      </c>
      <c r="D220" s="42"/>
      <c r="E220" s="44">
        <v>59.12</v>
      </c>
      <c r="F220" s="45"/>
      <c r="G220" s="46"/>
    </row>
    <row r="221" spans="1:7" s="36" customFormat="1" ht="12" outlineLevel="2" x14ac:dyDescent="0.2">
      <c r="A221" s="15">
        <v>2</v>
      </c>
      <c r="B221" s="37" t="s">
        <v>50</v>
      </c>
      <c r="C221" s="38" t="s">
        <v>246</v>
      </c>
      <c r="D221" s="16" t="s">
        <v>8</v>
      </c>
      <c r="E221" s="39">
        <v>468.14749999999998</v>
      </c>
      <c r="F221" s="17"/>
      <c r="G221" s="18">
        <f>E221*F221</f>
        <v>0</v>
      </c>
    </row>
    <row r="222" spans="1:7" s="40" customFormat="1" ht="11.25" outlineLevel="3" x14ac:dyDescent="0.2">
      <c r="A222" s="41"/>
      <c r="B222" s="42"/>
      <c r="C222" s="43" t="s">
        <v>24</v>
      </c>
      <c r="D222" s="42"/>
      <c r="E222" s="44">
        <v>0</v>
      </c>
      <c r="F222" s="45"/>
      <c r="G222" s="46"/>
    </row>
    <row r="223" spans="1:7" s="40" customFormat="1" ht="11.25" outlineLevel="3" x14ac:dyDescent="0.2">
      <c r="A223" s="41"/>
      <c r="B223" s="42"/>
      <c r="C223" s="43" t="s">
        <v>189</v>
      </c>
      <c r="D223" s="42"/>
      <c r="E223" s="44">
        <v>218.67750000000001</v>
      </c>
      <c r="F223" s="45"/>
      <c r="G223" s="46"/>
    </row>
    <row r="224" spans="1:7" s="40" customFormat="1" ht="11.25" outlineLevel="3" x14ac:dyDescent="0.2">
      <c r="A224" s="41"/>
      <c r="B224" s="42"/>
      <c r="C224" s="43" t="s">
        <v>148</v>
      </c>
      <c r="D224" s="42"/>
      <c r="E224" s="44">
        <v>147.56</v>
      </c>
      <c r="F224" s="45"/>
      <c r="G224" s="46"/>
    </row>
    <row r="225" spans="1:7" s="40" customFormat="1" ht="11.25" outlineLevel="3" x14ac:dyDescent="0.2">
      <c r="A225" s="41"/>
      <c r="B225" s="42"/>
      <c r="C225" s="43" t="s">
        <v>202</v>
      </c>
      <c r="D225" s="42"/>
      <c r="E225" s="44">
        <v>71.7</v>
      </c>
      <c r="F225" s="45"/>
      <c r="G225" s="46"/>
    </row>
    <row r="226" spans="1:7" s="40" customFormat="1" ht="22.5" outlineLevel="3" x14ac:dyDescent="0.2">
      <c r="A226" s="41"/>
      <c r="B226" s="42"/>
      <c r="C226" s="43" t="s">
        <v>281</v>
      </c>
      <c r="D226" s="42"/>
      <c r="E226" s="44">
        <v>30.210000000000004</v>
      </c>
      <c r="F226" s="45"/>
      <c r="G226" s="46"/>
    </row>
    <row r="227" spans="1:7" s="36" customFormat="1" ht="24" outlineLevel="2" x14ac:dyDescent="0.2">
      <c r="A227" s="15">
        <v>3</v>
      </c>
      <c r="B227" s="37" t="s">
        <v>89</v>
      </c>
      <c r="C227" s="38" t="s">
        <v>285</v>
      </c>
      <c r="D227" s="16" t="s">
        <v>5</v>
      </c>
      <c r="E227" s="39">
        <v>468.14749999999998</v>
      </c>
      <c r="F227" s="17"/>
      <c r="G227" s="18">
        <f>E227*F227</f>
        <v>0</v>
      </c>
    </row>
    <row r="228" spans="1:7" s="40" customFormat="1" ht="11.25" outlineLevel="3" x14ac:dyDescent="0.2">
      <c r="A228" s="41"/>
      <c r="B228" s="42"/>
      <c r="C228" s="43" t="s">
        <v>24</v>
      </c>
      <c r="D228" s="42"/>
      <c r="E228" s="44">
        <v>0</v>
      </c>
      <c r="F228" s="45"/>
      <c r="G228" s="46"/>
    </row>
    <row r="229" spans="1:7" s="40" customFormat="1" ht="11.25" outlineLevel="3" x14ac:dyDescent="0.2">
      <c r="A229" s="41"/>
      <c r="B229" s="42"/>
      <c r="C229" s="43" t="s">
        <v>189</v>
      </c>
      <c r="D229" s="42"/>
      <c r="E229" s="44">
        <v>218.67750000000001</v>
      </c>
      <c r="F229" s="45"/>
      <c r="G229" s="46"/>
    </row>
    <row r="230" spans="1:7" s="40" customFormat="1" ht="11.25" outlineLevel="3" x14ac:dyDescent="0.2">
      <c r="A230" s="41"/>
      <c r="B230" s="42"/>
      <c r="C230" s="43" t="s">
        <v>148</v>
      </c>
      <c r="D230" s="42"/>
      <c r="E230" s="44">
        <v>147.56</v>
      </c>
      <c r="F230" s="45"/>
      <c r="G230" s="46"/>
    </row>
    <row r="231" spans="1:7" s="40" customFormat="1" ht="11.25" outlineLevel="3" x14ac:dyDescent="0.2">
      <c r="A231" s="41"/>
      <c r="B231" s="42"/>
      <c r="C231" s="43" t="s">
        <v>202</v>
      </c>
      <c r="D231" s="42"/>
      <c r="E231" s="44">
        <v>71.7</v>
      </c>
      <c r="F231" s="45"/>
      <c r="G231" s="46"/>
    </row>
    <row r="232" spans="1:7" s="40" customFormat="1" ht="22.5" outlineLevel="3" x14ac:dyDescent="0.2">
      <c r="A232" s="41"/>
      <c r="B232" s="42"/>
      <c r="C232" s="43" t="s">
        <v>281</v>
      </c>
      <c r="D232" s="42"/>
      <c r="E232" s="44">
        <v>30.210000000000004</v>
      </c>
      <c r="F232" s="45"/>
      <c r="G232" s="46"/>
    </row>
    <row r="233" spans="1:7" s="36" customFormat="1" ht="12" outlineLevel="2" x14ac:dyDescent="0.2">
      <c r="A233" s="15">
        <v>4</v>
      </c>
      <c r="B233" s="37" t="s">
        <v>49</v>
      </c>
      <c r="C233" s="38" t="s">
        <v>233</v>
      </c>
      <c r="D233" s="16" t="s">
        <v>8</v>
      </c>
      <c r="E233" s="39">
        <v>468.14749999999998</v>
      </c>
      <c r="F233" s="17"/>
      <c r="G233" s="18">
        <f>E233*F233</f>
        <v>0</v>
      </c>
    </row>
    <row r="234" spans="1:7" s="40" customFormat="1" ht="11.25" outlineLevel="3" x14ac:dyDescent="0.2">
      <c r="A234" s="41"/>
      <c r="B234" s="42"/>
      <c r="C234" s="43" t="s">
        <v>24</v>
      </c>
      <c r="D234" s="42"/>
      <c r="E234" s="44">
        <v>0</v>
      </c>
      <c r="F234" s="45"/>
      <c r="G234" s="46"/>
    </row>
    <row r="235" spans="1:7" s="40" customFormat="1" ht="11.25" outlineLevel="3" x14ac:dyDescent="0.2">
      <c r="A235" s="41"/>
      <c r="B235" s="42"/>
      <c r="C235" s="43" t="s">
        <v>189</v>
      </c>
      <c r="D235" s="42"/>
      <c r="E235" s="44">
        <v>218.67750000000001</v>
      </c>
      <c r="F235" s="45"/>
      <c r="G235" s="46"/>
    </row>
    <row r="236" spans="1:7" s="40" customFormat="1" ht="11.25" outlineLevel="3" x14ac:dyDescent="0.2">
      <c r="A236" s="41"/>
      <c r="B236" s="42"/>
      <c r="C236" s="43" t="s">
        <v>148</v>
      </c>
      <c r="D236" s="42"/>
      <c r="E236" s="44">
        <v>147.56</v>
      </c>
      <c r="F236" s="45"/>
      <c r="G236" s="46"/>
    </row>
    <row r="237" spans="1:7" s="40" customFormat="1" ht="11.25" outlineLevel="3" x14ac:dyDescent="0.2">
      <c r="A237" s="41"/>
      <c r="B237" s="42"/>
      <c r="C237" s="43" t="s">
        <v>202</v>
      </c>
      <c r="D237" s="42"/>
      <c r="E237" s="44">
        <v>71.7</v>
      </c>
      <c r="F237" s="45"/>
      <c r="G237" s="46"/>
    </row>
    <row r="238" spans="1:7" s="40" customFormat="1" ht="22.5" outlineLevel="3" x14ac:dyDescent="0.2">
      <c r="A238" s="41"/>
      <c r="B238" s="42"/>
      <c r="C238" s="43" t="s">
        <v>281</v>
      </c>
      <c r="D238" s="42"/>
      <c r="E238" s="44">
        <v>30.210000000000004</v>
      </c>
      <c r="F238" s="45"/>
      <c r="G238" s="46"/>
    </row>
    <row r="239" spans="1:7" s="36" customFormat="1" ht="36" outlineLevel="2" x14ac:dyDescent="0.2">
      <c r="A239" s="15">
        <v>5</v>
      </c>
      <c r="B239" s="37" t="s">
        <v>98</v>
      </c>
      <c r="C239" s="38" t="s">
        <v>287</v>
      </c>
      <c r="D239" s="16" t="s">
        <v>5</v>
      </c>
      <c r="E239" s="39">
        <v>468.14749999999998</v>
      </c>
      <c r="F239" s="17"/>
      <c r="G239" s="18">
        <f>E239*F239</f>
        <v>0</v>
      </c>
    </row>
    <row r="240" spans="1:7" s="40" customFormat="1" ht="11.25" outlineLevel="3" x14ac:dyDescent="0.2">
      <c r="A240" s="41"/>
      <c r="B240" s="42"/>
      <c r="C240" s="43" t="s">
        <v>24</v>
      </c>
      <c r="D240" s="42"/>
      <c r="E240" s="44">
        <v>0</v>
      </c>
      <c r="F240" s="45"/>
      <c r="G240" s="46"/>
    </row>
    <row r="241" spans="1:7" s="40" customFormat="1" ht="11.25" outlineLevel="3" x14ac:dyDescent="0.2">
      <c r="A241" s="41"/>
      <c r="B241" s="42"/>
      <c r="C241" s="43" t="s">
        <v>189</v>
      </c>
      <c r="D241" s="42"/>
      <c r="E241" s="44">
        <v>218.67750000000001</v>
      </c>
      <c r="F241" s="45"/>
      <c r="G241" s="46"/>
    </row>
    <row r="242" spans="1:7" s="40" customFormat="1" ht="11.25" outlineLevel="3" x14ac:dyDescent="0.2">
      <c r="A242" s="41"/>
      <c r="B242" s="42"/>
      <c r="C242" s="43" t="s">
        <v>148</v>
      </c>
      <c r="D242" s="42"/>
      <c r="E242" s="44">
        <v>147.56</v>
      </c>
      <c r="F242" s="45"/>
      <c r="G242" s="46"/>
    </row>
    <row r="243" spans="1:7" s="40" customFormat="1" ht="11.25" outlineLevel="3" x14ac:dyDescent="0.2">
      <c r="A243" s="41"/>
      <c r="B243" s="42"/>
      <c r="C243" s="43" t="s">
        <v>202</v>
      </c>
      <c r="D243" s="42"/>
      <c r="E243" s="44">
        <v>71.7</v>
      </c>
      <c r="F243" s="45"/>
      <c r="G243" s="46"/>
    </row>
    <row r="244" spans="1:7" s="40" customFormat="1" ht="22.5" outlineLevel="3" x14ac:dyDescent="0.2">
      <c r="A244" s="41"/>
      <c r="B244" s="42"/>
      <c r="C244" s="43" t="s">
        <v>281</v>
      </c>
      <c r="D244" s="42"/>
      <c r="E244" s="44">
        <v>30.210000000000004</v>
      </c>
      <c r="F244" s="45"/>
      <c r="G244" s="46"/>
    </row>
    <row r="245" spans="1:7" s="36" customFormat="1" ht="12" outlineLevel="2" x14ac:dyDescent="0.2">
      <c r="A245" s="15">
        <v>6</v>
      </c>
      <c r="B245" s="37" t="s">
        <v>90</v>
      </c>
      <c r="C245" s="38" t="s">
        <v>151</v>
      </c>
      <c r="D245" s="16" t="s">
        <v>1</v>
      </c>
      <c r="E245" s="39">
        <v>151.05000000000001</v>
      </c>
      <c r="F245" s="17"/>
      <c r="G245" s="18">
        <f>E245*F245</f>
        <v>0</v>
      </c>
    </row>
    <row r="246" spans="1:7" s="40" customFormat="1" ht="11.25" outlineLevel="3" x14ac:dyDescent="0.2">
      <c r="A246" s="41"/>
      <c r="B246" s="42"/>
      <c r="C246" s="43" t="s">
        <v>24</v>
      </c>
      <c r="D246" s="42"/>
      <c r="E246" s="44">
        <v>0</v>
      </c>
      <c r="F246" s="45"/>
      <c r="G246" s="46"/>
    </row>
    <row r="247" spans="1:7" s="40" customFormat="1" ht="22.5" outlineLevel="3" x14ac:dyDescent="0.2">
      <c r="A247" s="41"/>
      <c r="B247" s="42"/>
      <c r="C247" s="43" t="s">
        <v>268</v>
      </c>
      <c r="D247" s="42"/>
      <c r="E247" s="44">
        <v>151.05000000000001</v>
      </c>
      <c r="F247" s="45"/>
      <c r="G247" s="46"/>
    </row>
    <row r="248" spans="1:7" s="36" customFormat="1" ht="12" outlineLevel="2" x14ac:dyDescent="0.2">
      <c r="A248" s="15">
        <v>7</v>
      </c>
      <c r="B248" s="37" t="s">
        <v>48</v>
      </c>
      <c r="C248" s="38" t="s">
        <v>259</v>
      </c>
      <c r="D248" s="16" t="s">
        <v>8</v>
      </c>
      <c r="E248" s="39">
        <v>45.315000000000005</v>
      </c>
      <c r="F248" s="17"/>
      <c r="G248" s="18">
        <f>E248*F248</f>
        <v>0</v>
      </c>
    </row>
    <row r="249" spans="1:7" s="40" customFormat="1" ht="11.25" outlineLevel="3" x14ac:dyDescent="0.2">
      <c r="A249" s="41"/>
      <c r="B249" s="42"/>
      <c r="C249" s="43" t="s">
        <v>24</v>
      </c>
      <c r="D249" s="42"/>
      <c r="E249" s="44">
        <v>0</v>
      </c>
      <c r="F249" s="45"/>
      <c r="G249" s="46"/>
    </row>
    <row r="250" spans="1:7" s="40" customFormat="1" ht="22.5" outlineLevel="3" x14ac:dyDescent="0.2">
      <c r="A250" s="41"/>
      <c r="B250" s="42"/>
      <c r="C250" s="43" t="s">
        <v>227</v>
      </c>
      <c r="D250" s="42"/>
      <c r="E250" s="44">
        <v>45.315000000000005</v>
      </c>
      <c r="F250" s="45"/>
      <c r="G250" s="46"/>
    </row>
    <row r="251" spans="1:7" s="36" customFormat="1" ht="12" outlineLevel="2" x14ac:dyDescent="0.2">
      <c r="A251" s="15">
        <v>8</v>
      </c>
      <c r="B251" s="37" t="s">
        <v>76</v>
      </c>
      <c r="C251" s="38" t="s">
        <v>269</v>
      </c>
      <c r="D251" s="16" t="s">
        <v>0</v>
      </c>
      <c r="E251" s="39">
        <v>3.15</v>
      </c>
      <c r="F251" s="17"/>
      <c r="G251" s="18">
        <f>E251*F251</f>
        <v>0</v>
      </c>
    </row>
    <row r="252" spans="1:7" s="54" customFormat="1" ht="12.75" customHeight="1" outlineLevel="2" x14ac:dyDescent="0.2">
      <c r="A252" s="55"/>
      <c r="B252" s="56"/>
      <c r="C252" s="57"/>
      <c r="D252" s="56"/>
      <c r="E252" s="58"/>
      <c r="F252" s="59"/>
      <c r="G252" s="60"/>
    </row>
    <row r="253" spans="1:7" s="30" customFormat="1" ht="16.5" customHeight="1" outlineLevel="1" x14ac:dyDescent="0.2">
      <c r="A253" s="31"/>
      <c r="B253" s="32"/>
      <c r="C253" s="32" t="s">
        <v>118</v>
      </c>
      <c r="D253" s="6"/>
      <c r="E253" s="33"/>
      <c r="F253" s="34"/>
      <c r="G253" s="35">
        <f>SUBTOTAL(9,G254:G279)</f>
        <v>0</v>
      </c>
    </row>
    <row r="254" spans="1:7" s="36" customFormat="1" ht="12" outlineLevel="2" x14ac:dyDescent="0.2">
      <c r="A254" s="15">
        <v>1</v>
      </c>
      <c r="B254" s="37" t="s">
        <v>55</v>
      </c>
      <c r="C254" s="38" t="s">
        <v>237</v>
      </c>
      <c r="D254" s="16" t="s">
        <v>8</v>
      </c>
      <c r="E254" s="39">
        <v>772.1844000000001</v>
      </c>
      <c r="F254" s="17"/>
      <c r="G254" s="18">
        <f>E254*F254</f>
        <v>0</v>
      </c>
    </row>
    <row r="255" spans="1:7" s="40" customFormat="1" ht="11.25" outlineLevel="3" x14ac:dyDescent="0.2">
      <c r="A255" s="41"/>
      <c r="B255" s="42"/>
      <c r="C255" s="43" t="s">
        <v>115</v>
      </c>
      <c r="D255" s="42"/>
      <c r="E255" s="44">
        <v>0</v>
      </c>
      <c r="F255" s="45"/>
      <c r="G255" s="46"/>
    </row>
    <row r="256" spans="1:7" s="40" customFormat="1" ht="11.25" outlineLevel="3" x14ac:dyDescent="0.2">
      <c r="A256" s="41"/>
      <c r="B256" s="42"/>
      <c r="C256" s="43" t="s">
        <v>167</v>
      </c>
      <c r="D256" s="42"/>
      <c r="E256" s="44">
        <v>380.32600000000002</v>
      </c>
      <c r="F256" s="45"/>
      <c r="G256" s="46"/>
    </row>
    <row r="257" spans="1:7" s="40" customFormat="1" ht="11.25" outlineLevel="3" x14ac:dyDescent="0.2">
      <c r="A257" s="41"/>
      <c r="B257" s="42"/>
      <c r="C257" s="43" t="s">
        <v>161</v>
      </c>
      <c r="D257" s="42"/>
      <c r="E257" s="44">
        <v>273.61840000000001</v>
      </c>
      <c r="F257" s="45"/>
      <c r="G257" s="46"/>
    </row>
    <row r="258" spans="1:7" s="40" customFormat="1" ht="22.5" outlineLevel="3" x14ac:dyDescent="0.2">
      <c r="A258" s="41"/>
      <c r="B258" s="42"/>
      <c r="C258" s="43" t="s">
        <v>213</v>
      </c>
      <c r="D258" s="42"/>
      <c r="E258" s="44">
        <v>118.24</v>
      </c>
      <c r="F258" s="45"/>
      <c r="G258" s="46"/>
    </row>
    <row r="259" spans="1:7" s="36" customFormat="1" ht="12" outlineLevel="2" x14ac:dyDescent="0.2">
      <c r="A259" s="15">
        <v>2</v>
      </c>
      <c r="B259" s="37" t="s">
        <v>54</v>
      </c>
      <c r="C259" s="38" t="s">
        <v>187</v>
      </c>
      <c r="D259" s="16" t="s">
        <v>5</v>
      </c>
      <c r="E259" s="39">
        <v>772.1844000000001</v>
      </c>
      <c r="F259" s="17"/>
      <c r="G259" s="18">
        <f>E259*F259</f>
        <v>0</v>
      </c>
    </row>
    <row r="260" spans="1:7" s="40" customFormat="1" ht="11.25" outlineLevel="3" x14ac:dyDescent="0.2">
      <c r="A260" s="41"/>
      <c r="B260" s="42"/>
      <c r="C260" s="43" t="s">
        <v>115</v>
      </c>
      <c r="D260" s="42"/>
      <c r="E260" s="44">
        <v>0</v>
      </c>
      <c r="F260" s="45"/>
      <c r="G260" s="46"/>
    </row>
    <row r="261" spans="1:7" s="40" customFormat="1" ht="11.25" outlineLevel="3" x14ac:dyDescent="0.2">
      <c r="A261" s="41"/>
      <c r="B261" s="42"/>
      <c r="C261" s="43" t="s">
        <v>167</v>
      </c>
      <c r="D261" s="42"/>
      <c r="E261" s="44">
        <v>380.32600000000002</v>
      </c>
      <c r="F261" s="45"/>
      <c r="G261" s="46"/>
    </row>
    <row r="262" spans="1:7" s="40" customFormat="1" ht="11.25" outlineLevel="3" x14ac:dyDescent="0.2">
      <c r="A262" s="41"/>
      <c r="B262" s="42"/>
      <c r="C262" s="43" t="s">
        <v>161</v>
      </c>
      <c r="D262" s="42"/>
      <c r="E262" s="44">
        <v>273.61840000000001</v>
      </c>
      <c r="F262" s="45"/>
      <c r="G262" s="46"/>
    </row>
    <row r="263" spans="1:7" s="40" customFormat="1" ht="22.5" outlineLevel="3" x14ac:dyDescent="0.2">
      <c r="A263" s="41"/>
      <c r="B263" s="42"/>
      <c r="C263" s="43" t="s">
        <v>213</v>
      </c>
      <c r="D263" s="42"/>
      <c r="E263" s="44">
        <v>118.24</v>
      </c>
      <c r="F263" s="45"/>
      <c r="G263" s="46"/>
    </row>
    <row r="264" spans="1:7" s="36" customFormat="1" ht="12" outlineLevel="2" x14ac:dyDescent="0.2">
      <c r="A264" s="15">
        <v>3</v>
      </c>
      <c r="B264" s="37" t="s">
        <v>56</v>
      </c>
      <c r="C264" s="38" t="s">
        <v>217</v>
      </c>
      <c r="D264" s="16" t="s">
        <v>8</v>
      </c>
      <c r="E264" s="39">
        <v>42.012</v>
      </c>
      <c r="F264" s="17"/>
      <c r="G264" s="18">
        <f>E264*F264</f>
        <v>0</v>
      </c>
    </row>
    <row r="265" spans="1:7" s="40" customFormat="1" ht="11.25" outlineLevel="3" x14ac:dyDescent="0.2">
      <c r="A265" s="41"/>
      <c r="B265" s="42"/>
      <c r="C265" s="43" t="s">
        <v>24</v>
      </c>
      <c r="D265" s="42"/>
      <c r="E265" s="44">
        <v>0</v>
      </c>
      <c r="F265" s="45"/>
      <c r="G265" s="46"/>
    </row>
    <row r="266" spans="1:7" s="40" customFormat="1" ht="22.5" outlineLevel="3" x14ac:dyDescent="0.2">
      <c r="A266" s="41"/>
      <c r="B266" s="42"/>
      <c r="C266" s="43" t="s">
        <v>249</v>
      </c>
      <c r="D266" s="42"/>
      <c r="E266" s="44">
        <v>42.012</v>
      </c>
      <c r="F266" s="45"/>
      <c r="G266" s="46"/>
    </row>
    <row r="267" spans="1:7" s="36" customFormat="1" ht="12" outlineLevel="2" x14ac:dyDescent="0.2">
      <c r="A267" s="15">
        <v>4</v>
      </c>
      <c r="B267" s="37" t="s">
        <v>51</v>
      </c>
      <c r="C267" s="38" t="s">
        <v>307</v>
      </c>
      <c r="D267" s="16" t="s">
        <v>5</v>
      </c>
      <c r="E267" s="39">
        <v>42.012</v>
      </c>
      <c r="F267" s="17"/>
      <c r="G267" s="18">
        <f>E267*F267</f>
        <v>0</v>
      </c>
    </row>
    <row r="268" spans="1:7" s="40" customFormat="1" ht="11.25" outlineLevel="3" x14ac:dyDescent="0.2">
      <c r="A268" s="41"/>
      <c r="B268" s="42"/>
      <c r="C268" s="43" t="s">
        <v>24</v>
      </c>
      <c r="D268" s="42"/>
      <c r="E268" s="44">
        <v>0</v>
      </c>
      <c r="F268" s="45"/>
      <c r="G268" s="46"/>
    </row>
    <row r="269" spans="1:7" s="40" customFormat="1" ht="22.5" outlineLevel="3" x14ac:dyDescent="0.2">
      <c r="A269" s="41"/>
      <c r="B269" s="42"/>
      <c r="C269" s="43" t="s">
        <v>249</v>
      </c>
      <c r="D269" s="42"/>
      <c r="E269" s="44">
        <v>42.012</v>
      </c>
      <c r="F269" s="45"/>
      <c r="G269" s="46"/>
    </row>
    <row r="270" spans="1:7" s="36" customFormat="1" ht="12" outlineLevel="2" x14ac:dyDescent="0.2">
      <c r="A270" s="15">
        <v>5</v>
      </c>
      <c r="B270" s="37" t="s">
        <v>52</v>
      </c>
      <c r="C270" s="38" t="s">
        <v>173</v>
      </c>
      <c r="D270" s="16" t="s">
        <v>1</v>
      </c>
      <c r="E270" s="39">
        <v>151.05000000000001</v>
      </c>
      <c r="F270" s="17"/>
      <c r="G270" s="18">
        <f>E270*F270</f>
        <v>0</v>
      </c>
    </row>
    <row r="271" spans="1:7" s="40" customFormat="1" ht="11.25" outlineLevel="3" x14ac:dyDescent="0.2">
      <c r="A271" s="41"/>
      <c r="B271" s="42"/>
      <c r="C271" s="43" t="s">
        <v>24</v>
      </c>
      <c r="D271" s="42"/>
      <c r="E271" s="44">
        <v>0</v>
      </c>
      <c r="F271" s="45"/>
      <c r="G271" s="46"/>
    </row>
    <row r="272" spans="1:7" s="40" customFormat="1" ht="22.5" outlineLevel="3" x14ac:dyDescent="0.2">
      <c r="A272" s="41"/>
      <c r="B272" s="42"/>
      <c r="C272" s="43" t="s">
        <v>223</v>
      </c>
      <c r="D272" s="42"/>
      <c r="E272" s="44">
        <v>151.05000000000001</v>
      </c>
      <c r="F272" s="45"/>
      <c r="G272" s="46"/>
    </row>
    <row r="273" spans="1:7" s="36" customFormat="1" ht="12" outlineLevel="2" x14ac:dyDescent="0.2">
      <c r="A273" s="15">
        <v>6</v>
      </c>
      <c r="B273" s="37" t="s">
        <v>53</v>
      </c>
      <c r="C273" s="38" t="s">
        <v>200</v>
      </c>
      <c r="D273" s="16" t="s">
        <v>5</v>
      </c>
      <c r="E273" s="39">
        <v>386.09220000000005</v>
      </c>
      <c r="F273" s="17"/>
      <c r="G273" s="18">
        <f>E273*F273</f>
        <v>0</v>
      </c>
    </row>
    <row r="274" spans="1:7" s="40" customFormat="1" ht="11.25" outlineLevel="3" x14ac:dyDescent="0.2">
      <c r="A274" s="41"/>
      <c r="B274" s="42"/>
      <c r="C274" s="43" t="s">
        <v>115</v>
      </c>
      <c r="D274" s="42"/>
      <c r="E274" s="44">
        <v>0</v>
      </c>
      <c r="F274" s="45"/>
      <c r="G274" s="46"/>
    </row>
    <row r="275" spans="1:7" s="40" customFormat="1" ht="11.25" outlineLevel="3" x14ac:dyDescent="0.2">
      <c r="A275" s="41"/>
      <c r="B275" s="42"/>
      <c r="C275" s="43" t="s">
        <v>152</v>
      </c>
      <c r="D275" s="42"/>
      <c r="E275" s="44">
        <v>190.16300000000001</v>
      </c>
      <c r="F275" s="45"/>
      <c r="G275" s="46"/>
    </row>
    <row r="276" spans="1:7" s="40" customFormat="1" ht="11.25" outlineLevel="3" x14ac:dyDescent="0.2">
      <c r="A276" s="41"/>
      <c r="B276" s="42"/>
      <c r="C276" s="43" t="s">
        <v>147</v>
      </c>
      <c r="D276" s="42"/>
      <c r="E276" s="44">
        <v>136.8092</v>
      </c>
      <c r="F276" s="45"/>
      <c r="G276" s="46"/>
    </row>
    <row r="277" spans="1:7" s="40" customFormat="1" ht="11.25" outlineLevel="3" x14ac:dyDescent="0.2">
      <c r="A277" s="41"/>
      <c r="B277" s="42"/>
      <c r="C277" s="43" t="s">
        <v>201</v>
      </c>
      <c r="D277" s="42"/>
      <c r="E277" s="44">
        <v>59.12</v>
      </c>
      <c r="F277" s="45"/>
      <c r="G277" s="46"/>
    </row>
    <row r="278" spans="1:7" s="36" customFormat="1" ht="12" outlineLevel="2" x14ac:dyDescent="0.2">
      <c r="A278" s="15">
        <v>7</v>
      </c>
      <c r="B278" s="37" t="s">
        <v>77</v>
      </c>
      <c r="C278" s="38" t="s">
        <v>266</v>
      </c>
      <c r="D278" s="16" t="s">
        <v>0</v>
      </c>
      <c r="E278" s="39">
        <v>1.95</v>
      </c>
      <c r="F278" s="17"/>
      <c r="G278" s="18">
        <f>E278*F278</f>
        <v>0</v>
      </c>
    </row>
    <row r="279" spans="1:7" s="54" customFormat="1" ht="12.75" customHeight="1" outlineLevel="2" x14ac:dyDescent="0.2">
      <c r="A279" s="55"/>
      <c r="B279" s="56"/>
      <c r="C279" s="57"/>
      <c r="D279" s="56"/>
      <c r="E279" s="58"/>
      <c r="F279" s="59"/>
      <c r="G279" s="60"/>
    </row>
    <row r="280" spans="1:7" s="30" customFormat="1" ht="16.5" customHeight="1" outlineLevel="1" x14ac:dyDescent="0.2">
      <c r="A280" s="31"/>
      <c r="B280" s="32"/>
      <c r="C280" s="32" t="s">
        <v>133</v>
      </c>
      <c r="D280" s="6"/>
      <c r="E280" s="33"/>
      <c r="F280" s="34"/>
      <c r="G280" s="35">
        <f>SUBTOTAL(9,G281:G284)</f>
        <v>0</v>
      </c>
    </row>
    <row r="281" spans="1:7" s="36" customFormat="1" ht="12" outlineLevel="2" x14ac:dyDescent="0.2">
      <c r="A281" s="15">
        <v>1</v>
      </c>
      <c r="B281" s="37" t="s">
        <v>57</v>
      </c>
      <c r="C281" s="38" t="s">
        <v>255</v>
      </c>
      <c r="D281" s="16" t="s">
        <v>11</v>
      </c>
      <c r="E281" s="39">
        <v>3</v>
      </c>
      <c r="F281" s="17"/>
      <c r="G281" s="18">
        <f>E281*F281</f>
        <v>0</v>
      </c>
    </row>
    <row r="282" spans="1:7" s="36" customFormat="1" ht="12" outlineLevel="2" x14ac:dyDescent="0.2">
      <c r="A282" s="15">
        <v>2</v>
      </c>
      <c r="B282" s="37" t="s">
        <v>91</v>
      </c>
      <c r="C282" s="38" t="s">
        <v>134</v>
      </c>
      <c r="D282" s="16" t="s">
        <v>11</v>
      </c>
      <c r="E282" s="39">
        <v>3</v>
      </c>
      <c r="F282" s="17"/>
      <c r="G282" s="18">
        <f>E282*F282</f>
        <v>0</v>
      </c>
    </row>
    <row r="283" spans="1:7" s="36" customFormat="1" ht="12" outlineLevel="2" x14ac:dyDescent="0.2">
      <c r="A283" s="15">
        <v>3</v>
      </c>
      <c r="B283" s="37" t="s">
        <v>78</v>
      </c>
      <c r="C283" s="38" t="s">
        <v>272</v>
      </c>
      <c r="D283" s="16" t="s">
        <v>0</v>
      </c>
      <c r="E283" s="39">
        <v>1.77</v>
      </c>
      <c r="F283" s="17"/>
      <c r="G283" s="18">
        <f>E283*F283</f>
        <v>0</v>
      </c>
    </row>
    <row r="284" spans="1:7" s="54" customFormat="1" ht="12.75" customHeight="1" outlineLevel="2" x14ac:dyDescent="0.2">
      <c r="A284" s="55"/>
      <c r="B284" s="56"/>
      <c r="C284" s="57"/>
      <c r="D284" s="56"/>
      <c r="E284" s="58"/>
      <c r="F284" s="59"/>
      <c r="G284" s="60"/>
    </row>
    <row r="285" spans="1:7" s="30" customFormat="1" ht="16.5" customHeight="1" outlineLevel="1" x14ac:dyDescent="0.2">
      <c r="A285" s="31"/>
      <c r="B285" s="32"/>
      <c r="C285" s="32" t="s">
        <v>195</v>
      </c>
      <c r="D285" s="6"/>
      <c r="E285" s="33"/>
      <c r="F285" s="34"/>
      <c r="G285" s="35">
        <f>SUBTOTAL(9,G286:G293)</f>
        <v>0</v>
      </c>
    </row>
    <row r="286" spans="1:7" s="36" customFormat="1" ht="12" outlineLevel="2" x14ac:dyDescent="0.2">
      <c r="A286" s="15">
        <v>1</v>
      </c>
      <c r="B286" s="37" t="s">
        <v>92</v>
      </c>
      <c r="C286" s="38" t="s">
        <v>149</v>
      </c>
      <c r="D286" s="16" t="s">
        <v>5</v>
      </c>
      <c r="E286" s="39">
        <v>75.027500000000003</v>
      </c>
      <c r="F286" s="17"/>
      <c r="G286" s="18">
        <f>E286*F286</f>
        <v>0</v>
      </c>
    </row>
    <row r="287" spans="1:7" s="40" customFormat="1" ht="11.25" outlineLevel="3" x14ac:dyDescent="0.2">
      <c r="A287" s="41"/>
      <c r="B287" s="42"/>
      <c r="C287" s="43" t="s">
        <v>24</v>
      </c>
      <c r="D287" s="42"/>
      <c r="E287" s="44">
        <v>0</v>
      </c>
      <c r="F287" s="45"/>
      <c r="G287" s="46"/>
    </row>
    <row r="288" spans="1:7" s="40" customFormat="1" ht="11.25" outlineLevel="3" x14ac:dyDescent="0.2">
      <c r="A288" s="41"/>
      <c r="B288" s="42"/>
      <c r="C288" s="43" t="s">
        <v>20</v>
      </c>
      <c r="D288" s="42"/>
      <c r="E288" s="44">
        <v>0</v>
      </c>
      <c r="F288" s="45"/>
      <c r="G288" s="46"/>
    </row>
    <row r="289" spans="1:7" s="40" customFormat="1" ht="22.5" outlineLevel="3" x14ac:dyDescent="0.2">
      <c r="A289" s="41"/>
      <c r="B289" s="42"/>
      <c r="C289" s="43" t="s">
        <v>222</v>
      </c>
      <c r="D289" s="42"/>
      <c r="E289" s="44">
        <v>34.958000000000006</v>
      </c>
      <c r="F289" s="45"/>
      <c r="G289" s="46"/>
    </row>
    <row r="290" spans="1:7" s="40" customFormat="1" ht="11.25" outlineLevel="3" x14ac:dyDescent="0.2">
      <c r="A290" s="41"/>
      <c r="B290" s="42"/>
      <c r="C290" s="43" t="s">
        <v>188</v>
      </c>
      <c r="D290" s="42"/>
      <c r="E290" s="44">
        <v>19.95</v>
      </c>
      <c r="F290" s="45"/>
      <c r="G290" s="46"/>
    </row>
    <row r="291" spans="1:7" s="40" customFormat="1" ht="22.5" outlineLevel="3" x14ac:dyDescent="0.2">
      <c r="A291" s="41"/>
      <c r="B291" s="42"/>
      <c r="C291" s="43" t="s">
        <v>219</v>
      </c>
      <c r="D291" s="42"/>
      <c r="E291" s="44">
        <v>20.119500000000002</v>
      </c>
      <c r="F291" s="45"/>
      <c r="G291" s="46"/>
    </row>
    <row r="292" spans="1:7" s="36" customFormat="1" ht="12" outlineLevel="2" x14ac:dyDescent="0.2">
      <c r="A292" s="15">
        <v>2</v>
      </c>
      <c r="B292" s="37" t="s">
        <v>79</v>
      </c>
      <c r="C292" s="38" t="s">
        <v>263</v>
      </c>
      <c r="D292" s="16" t="s">
        <v>0</v>
      </c>
      <c r="E292" s="39">
        <v>5.58</v>
      </c>
      <c r="F292" s="17"/>
      <c r="G292" s="18">
        <f>E292*F292</f>
        <v>0</v>
      </c>
    </row>
    <row r="293" spans="1:7" s="54" customFormat="1" ht="12.75" customHeight="1" outlineLevel="2" x14ac:dyDescent="0.2">
      <c r="A293" s="55"/>
      <c r="B293" s="56"/>
      <c r="C293" s="57"/>
      <c r="D293" s="56"/>
      <c r="E293" s="58"/>
      <c r="F293" s="59"/>
      <c r="G293" s="60"/>
    </row>
    <row r="294" spans="1:7" s="30" customFormat="1" ht="16.5" customHeight="1" outlineLevel="1" x14ac:dyDescent="0.2">
      <c r="A294" s="31"/>
      <c r="B294" s="32"/>
      <c r="C294" s="32" t="s">
        <v>208</v>
      </c>
      <c r="D294" s="6"/>
      <c r="E294" s="33"/>
      <c r="F294" s="34"/>
      <c r="G294" s="35">
        <f>SUBTOTAL(9,G295:G329)</f>
        <v>0</v>
      </c>
    </row>
    <row r="295" spans="1:7" s="72" customFormat="1" ht="12" customHeight="1" outlineLevel="2" x14ac:dyDescent="0.2">
      <c r="A295" s="65"/>
      <c r="B295" s="66"/>
      <c r="C295" s="67" t="s">
        <v>308</v>
      </c>
      <c r="D295" s="68"/>
      <c r="E295" s="69"/>
      <c r="F295" s="70"/>
      <c r="G295" s="71"/>
    </row>
    <row r="296" spans="1:7" s="84" customFormat="1" ht="24" outlineLevel="2" x14ac:dyDescent="0.2">
      <c r="A296" s="74">
        <v>1</v>
      </c>
      <c r="B296" s="75" t="s">
        <v>367</v>
      </c>
      <c r="C296" s="76" t="s">
        <v>368</v>
      </c>
      <c r="D296" s="82" t="s">
        <v>311</v>
      </c>
      <c r="E296" s="83">
        <v>26</v>
      </c>
      <c r="F296" s="79"/>
      <c r="G296" s="80">
        <f>E296*F296</f>
        <v>0</v>
      </c>
    </row>
    <row r="297" spans="1:7" s="84" customFormat="1" ht="24" outlineLevel="2" x14ac:dyDescent="0.2">
      <c r="A297" s="74" t="s">
        <v>319</v>
      </c>
      <c r="B297" s="75" t="s">
        <v>369</v>
      </c>
      <c r="C297" s="76" t="s">
        <v>370</v>
      </c>
      <c r="D297" s="82" t="s">
        <v>311</v>
      </c>
      <c r="E297" s="83">
        <v>1</v>
      </c>
      <c r="F297" s="79"/>
      <c r="G297" s="80">
        <f t="shared" ref="G297:G308" si="0">E297*F297</f>
        <v>0</v>
      </c>
    </row>
    <row r="298" spans="1:7" s="84" customFormat="1" ht="24" outlineLevel="2" x14ac:dyDescent="0.2">
      <c r="A298" s="74">
        <v>3</v>
      </c>
      <c r="B298" s="75" t="s">
        <v>371</v>
      </c>
      <c r="C298" s="76" t="s">
        <v>372</v>
      </c>
      <c r="D298" s="82" t="s">
        <v>311</v>
      </c>
      <c r="E298" s="83">
        <v>1</v>
      </c>
      <c r="F298" s="79"/>
      <c r="G298" s="80">
        <f t="shared" si="0"/>
        <v>0</v>
      </c>
    </row>
    <row r="299" spans="1:7" s="84" customFormat="1" ht="24" outlineLevel="2" x14ac:dyDescent="0.2">
      <c r="A299" s="74">
        <v>4</v>
      </c>
      <c r="B299" s="75" t="s">
        <v>373</v>
      </c>
      <c r="C299" s="76" t="s">
        <v>374</v>
      </c>
      <c r="D299" s="82" t="s">
        <v>311</v>
      </c>
      <c r="E299" s="83">
        <v>1</v>
      </c>
      <c r="F299" s="79"/>
      <c r="G299" s="80">
        <f t="shared" si="0"/>
        <v>0</v>
      </c>
    </row>
    <row r="300" spans="1:7" s="84" customFormat="1" ht="24" outlineLevel="2" x14ac:dyDescent="0.2">
      <c r="A300" s="74">
        <v>5</v>
      </c>
      <c r="B300" s="75" t="s">
        <v>375</v>
      </c>
      <c r="C300" s="76" t="s">
        <v>376</v>
      </c>
      <c r="D300" s="82" t="s">
        <v>311</v>
      </c>
      <c r="E300" s="83">
        <v>2</v>
      </c>
      <c r="F300" s="79"/>
      <c r="G300" s="80">
        <f t="shared" si="0"/>
        <v>0</v>
      </c>
    </row>
    <row r="301" spans="1:7" s="84" customFormat="1" ht="24" outlineLevel="2" x14ac:dyDescent="0.2">
      <c r="A301" s="74">
        <v>6</v>
      </c>
      <c r="B301" s="75" t="s">
        <v>377</v>
      </c>
      <c r="C301" s="76" t="s">
        <v>378</v>
      </c>
      <c r="D301" s="82" t="s">
        <v>311</v>
      </c>
      <c r="E301" s="83">
        <v>3</v>
      </c>
      <c r="F301" s="79"/>
      <c r="G301" s="80">
        <f t="shared" si="0"/>
        <v>0</v>
      </c>
    </row>
    <row r="302" spans="1:7" s="84" customFormat="1" ht="24" outlineLevel="2" x14ac:dyDescent="0.2">
      <c r="A302" s="74">
        <v>7</v>
      </c>
      <c r="B302" s="75" t="s">
        <v>379</v>
      </c>
      <c r="C302" s="76" t="s">
        <v>368</v>
      </c>
      <c r="D302" s="82" t="s">
        <v>311</v>
      </c>
      <c r="E302" s="83">
        <v>4</v>
      </c>
      <c r="F302" s="79"/>
      <c r="G302" s="80">
        <f t="shared" si="0"/>
        <v>0</v>
      </c>
    </row>
    <row r="303" spans="1:7" s="84" customFormat="1" ht="24" outlineLevel="2" x14ac:dyDescent="0.2">
      <c r="A303" s="74">
        <v>8</v>
      </c>
      <c r="B303" s="75" t="s">
        <v>380</v>
      </c>
      <c r="C303" s="76" t="s">
        <v>378</v>
      </c>
      <c r="D303" s="82" t="s">
        <v>311</v>
      </c>
      <c r="E303" s="83">
        <v>1</v>
      </c>
      <c r="F303" s="79"/>
      <c r="G303" s="80">
        <f t="shared" si="0"/>
        <v>0</v>
      </c>
    </row>
    <row r="304" spans="1:7" s="84" customFormat="1" ht="24" outlineLevel="2" x14ac:dyDescent="0.2">
      <c r="A304" s="74">
        <v>9</v>
      </c>
      <c r="B304" s="75" t="s">
        <v>381</v>
      </c>
      <c r="C304" s="76" t="s">
        <v>382</v>
      </c>
      <c r="D304" s="82" t="s">
        <v>311</v>
      </c>
      <c r="E304" s="83">
        <v>4</v>
      </c>
      <c r="F304" s="79"/>
      <c r="G304" s="80">
        <f t="shared" si="0"/>
        <v>0</v>
      </c>
    </row>
    <row r="305" spans="1:7" s="84" customFormat="1" ht="24" outlineLevel="2" x14ac:dyDescent="0.2">
      <c r="A305" s="74">
        <v>10</v>
      </c>
      <c r="B305" s="75" t="s">
        <v>383</v>
      </c>
      <c r="C305" s="76" t="s">
        <v>384</v>
      </c>
      <c r="D305" s="82" t="s">
        <v>311</v>
      </c>
      <c r="E305" s="83">
        <v>1</v>
      </c>
      <c r="F305" s="79"/>
      <c r="G305" s="80">
        <f t="shared" si="0"/>
        <v>0</v>
      </c>
    </row>
    <row r="306" spans="1:7" s="84" customFormat="1" ht="24" outlineLevel="2" x14ac:dyDescent="0.2">
      <c r="A306" s="74">
        <v>11</v>
      </c>
      <c r="B306" s="75" t="s">
        <v>385</v>
      </c>
      <c r="C306" s="76" t="s">
        <v>382</v>
      </c>
      <c r="D306" s="82" t="s">
        <v>311</v>
      </c>
      <c r="E306" s="83">
        <v>2</v>
      </c>
      <c r="F306" s="79"/>
      <c r="G306" s="80">
        <f t="shared" si="0"/>
        <v>0</v>
      </c>
    </row>
    <row r="307" spans="1:7" s="84" customFormat="1" ht="24" outlineLevel="2" x14ac:dyDescent="0.2">
      <c r="A307" s="74">
        <v>12</v>
      </c>
      <c r="B307" s="75" t="s">
        <v>386</v>
      </c>
      <c r="C307" s="76" t="s">
        <v>387</v>
      </c>
      <c r="D307" s="82" t="s">
        <v>311</v>
      </c>
      <c r="E307" s="83">
        <v>1</v>
      </c>
      <c r="F307" s="79"/>
      <c r="G307" s="80">
        <f t="shared" si="0"/>
        <v>0</v>
      </c>
    </row>
    <row r="308" spans="1:7" s="84" customFormat="1" ht="24" outlineLevel="2" x14ac:dyDescent="0.2">
      <c r="A308" s="74">
        <v>13</v>
      </c>
      <c r="B308" s="75" t="s">
        <v>388</v>
      </c>
      <c r="C308" s="76" t="s">
        <v>389</v>
      </c>
      <c r="D308" s="82" t="s">
        <v>348</v>
      </c>
      <c r="E308" s="83">
        <v>65</v>
      </c>
      <c r="F308" s="79"/>
      <c r="G308" s="80">
        <f t="shared" si="0"/>
        <v>0</v>
      </c>
    </row>
    <row r="309" spans="1:7" s="84" customFormat="1" ht="24" outlineLevel="2" x14ac:dyDescent="0.2">
      <c r="A309" s="74">
        <v>14</v>
      </c>
      <c r="B309" s="75" t="s">
        <v>390</v>
      </c>
      <c r="C309" s="76" t="s">
        <v>391</v>
      </c>
      <c r="D309" s="82" t="s">
        <v>348</v>
      </c>
      <c r="E309" s="83">
        <v>11.3</v>
      </c>
      <c r="F309" s="79"/>
      <c r="G309" s="80">
        <f>E309*F309</f>
        <v>0</v>
      </c>
    </row>
    <row r="310" spans="1:7" s="84" customFormat="1" ht="24" outlineLevel="2" x14ac:dyDescent="0.2">
      <c r="A310" s="74">
        <v>15</v>
      </c>
      <c r="B310" s="75" t="s">
        <v>392</v>
      </c>
      <c r="C310" s="76" t="s">
        <v>389</v>
      </c>
      <c r="D310" s="82" t="s">
        <v>348</v>
      </c>
      <c r="E310" s="83">
        <v>23.5</v>
      </c>
      <c r="F310" s="79"/>
      <c r="G310" s="80">
        <f>E310*F310</f>
        <v>0</v>
      </c>
    </row>
    <row r="311" spans="1:7" s="84" customFormat="1" ht="24" outlineLevel="2" x14ac:dyDescent="0.2">
      <c r="A311" s="74">
        <v>16</v>
      </c>
      <c r="B311" s="75" t="s">
        <v>393</v>
      </c>
      <c r="C311" s="76" t="s">
        <v>394</v>
      </c>
      <c r="D311" s="82" t="s">
        <v>348</v>
      </c>
      <c r="E311" s="83">
        <v>5.0999999999999996</v>
      </c>
      <c r="F311" s="79"/>
      <c r="G311" s="80">
        <f>E311*F311</f>
        <v>0</v>
      </c>
    </row>
    <row r="312" spans="1:7" s="84" customFormat="1" ht="24" outlineLevel="2" x14ac:dyDescent="0.2">
      <c r="A312" s="74">
        <v>17</v>
      </c>
      <c r="B312" s="75" t="s">
        <v>395</v>
      </c>
      <c r="C312" s="76" t="s">
        <v>396</v>
      </c>
      <c r="D312" s="82" t="s">
        <v>348</v>
      </c>
      <c r="E312" s="83">
        <v>27</v>
      </c>
      <c r="F312" s="79"/>
      <c r="G312" s="80">
        <f>E312*F312</f>
        <v>0</v>
      </c>
    </row>
    <row r="313" spans="1:7" s="36" customFormat="1" ht="12" outlineLevel="2" x14ac:dyDescent="0.2">
      <c r="A313" s="15">
        <v>13</v>
      </c>
      <c r="B313" s="37" t="s">
        <v>58</v>
      </c>
      <c r="C313" s="38" t="s">
        <v>245</v>
      </c>
      <c r="D313" s="16" t="s">
        <v>3</v>
      </c>
      <c r="E313" s="39">
        <v>106</v>
      </c>
      <c r="F313" s="17"/>
      <c r="G313" s="18">
        <f>E313*F313</f>
        <v>0</v>
      </c>
    </row>
    <row r="314" spans="1:7" s="40" customFormat="1" ht="11.25" outlineLevel="3" x14ac:dyDescent="0.2">
      <c r="A314" s="41"/>
      <c r="B314" s="42"/>
      <c r="C314" s="43" t="s">
        <v>24</v>
      </c>
      <c r="D314" s="42"/>
      <c r="E314" s="44">
        <v>0</v>
      </c>
      <c r="F314" s="45"/>
      <c r="G314" s="46"/>
    </row>
    <row r="315" spans="1:7" s="40" customFormat="1" ht="11.25" outlineLevel="3" x14ac:dyDescent="0.2">
      <c r="A315" s="41"/>
      <c r="B315" s="42"/>
      <c r="C315" s="43" t="s">
        <v>130</v>
      </c>
      <c r="D315" s="42"/>
      <c r="E315" s="44">
        <v>0</v>
      </c>
      <c r="F315" s="45"/>
      <c r="G315" s="46"/>
    </row>
    <row r="316" spans="1:7" s="40" customFormat="1" ht="11.25" outlineLevel="3" x14ac:dyDescent="0.2">
      <c r="A316" s="41"/>
      <c r="B316" s="42"/>
      <c r="C316" s="43" t="s">
        <v>177</v>
      </c>
      <c r="D316" s="42"/>
      <c r="E316" s="44">
        <v>18.899999999999999</v>
      </c>
      <c r="F316" s="45"/>
      <c r="G316" s="46"/>
    </row>
    <row r="317" spans="1:7" s="40" customFormat="1" ht="11.25" outlineLevel="3" x14ac:dyDescent="0.2">
      <c r="A317" s="41"/>
      <c r="B317" s="42"/>
      <c r="C317" s="43" t="s">
        <v>104</v>
      </c>
      <c r="D317" s="42"/>
      <c r="E317" s="44">
        <v>0</v>
      </c>
      <c r="F317" s="45"/>
      <c r="G317" s="46"/>
    </row>
    <row r="318" spans="1:7" s="40" customFormat="1" ht="11.25" outlineLevel="3" x14ac:dyDescent="0.2">
      <c r="A318" s="41"/>
      <c r="B318" s="42"/>
      <c r="C318" s="43" t="s">
        <v>182</v>
      </c>
      <c r="D318" s="42"/>
      <c r="E318" s="44">
        <v>24.3</v>
      </c>
      <c r="F318" s="45"/>
      <c r="G318" s="46"/>
    </row>
    <row r="319" spans="1:7" s="40" customFormat="1" ht="11.25" outlineLevel="3" x14ac:dyDescent="0.2">
      <c r="A319" s="41"/>
      <c r="B319" s="42"/>
      <c r="C319" s="43" t="s">
        <v>103</v>
      </c>
      <c r="D319" s="42"/>
      <c r="E319" s="44">
        <v>0</v>
      </c>
      <c r="F319" s="45"/>
      <c r="G319" s="46"/>
    </row>
    <row r="320" spans="1:7" s="40" customFormat="1" ht="11.25" outlineLevel="3" x14ac:dyDescent="0.2">
      <c r="A320" s="41"/>
      <c r="B320" s="42"/>
      <c r="C320" s="43" t="s">
        <v>143</v>
      </c>
      <c r="D320" s="42"/>
      <c r="E320" s="44">
        <v>12.55</v>
      </c>
      <c r="F320" s="45"/>
      <c r="G320" s="46"/>
    </row>
    <row r="321" spans="1:7" s="40" customFormat="1" ht="11.25" outlineLevel="3" x14ac:dyDescent="0.2">
      <c r="A321" s="41"/>
      <c r="B321" s="42"/>
      <c r="C321" s="43" t="s">
        <v>107</v>
      </c>
      <c r="D321" s="42"/>
      <c r="E321" s="44">
        <v>0</v>
      </c>
      <c r="F321" s="45"/>
      <c r="G321" s="46"/>
    </row>
    <row r="322" spans="1:7" s="40" customFormat="1" ht="11.25" outlineLevel="3" x14ac:dyDescent="0.2">
      <c r="A322" s="41"/>
      <c r="B322" s="42"/>
      <c r="C322" s="43" t="s">
        <v>181</v>
      </c>
      <c r="D322" s="42"/>
      <c r="E322" s="44">
        <v>50.25</v>
      </c>
      <c r="F322" s="45"/>
      <c r="G322" s="46"/>
    </row>
    <row r="323" spans="1:7" s="36" customFormat="1" ht="12" outlineLevel="2" x14ac:dyDescent="0.2">
      <c r="A323" s="15">
        <v>14</v>
      </c>
      <c r="B323" s="37" t="s">
        <v>59</v>
      </c>
      <c r="C323" s="38" t="s">
        <v>241</v>
      </c>
      <c r="D323" s="16" t="s">
        <v>3</v>
      </c>
      <c r="E323" s="39">
        <v>152.05000000000001</v>
      </c>
      <c r="F323" s="17"/>
      <c r="G323" s="18">
        <f>E323*F323</f>
        <v>0</v>
      </c>
    </row>
    <row r="324" spans="1:7" s="40" customFormat="1" ht="11.25" outlineLevel="3" x14ac:dyDescent="0.2">
      <c r="A324" s="41"/>
      <c r="B324" s="42"/>
      <c r="C324" s="43" t="s">
        <v>24</v>
      </c>
      <c r="D324" s="42"/>
      <c r="E324" s="44">
        <v>0</v>
      </c>
      <c r="F324" s="45"/>
      <c r="G324" s="46"/>
    </row>
    <row r="325" spans="1:7" s="40" customFormat="1" ht="22.5" outlineLevel="3" x14ac:dyDescent="0.2">
      <c r="A325" s="41"/>
      <c r="B325" s="42"/>
      <c r="C325" s="43" t="s">
        <v>221</v>
      </c>
      <c r="D325" s="42"/>
      <c r="E325" s="44">
        <v>152.05000000000001</v>
      </c>
      <c r="F325" s="45"/>
      <c r="G325" s="46"/>
    </row>
    <row r="326" spans="1:7" s="36" customFormat="1" ht="12" outlineLevel="2" x14ac:dyDescent="0.2">
      <c r="A326" s="15">
        <v>20</v>
      </c>
      <c r="B326" s="37" t="s">
        <v>93</v>
      </c>
      <c r="C326" s="38" t="s">
        <v>190</v>
      </c>
      <c r="D326" s="16" t="s">
        <v>1</v>
      </c>
      <c r="E326" s="39">
        <v>5.0599999999999996</v>
      </c>
      <c r="F326" s="17"/>
      <c r="G326" s="18">
        <f>E326*F326</f>
        <v>0</v>
      </c>
    </row>
    <row r="327" spans="1:7" s="40" customFormat="1" ht="11.25" outlineLevel="3" x14ac:dyDescent="0.2">
      <c r="A327" s="41"/>
      <c r="B327" s="42"/>
      <c r="C327" s="43" t="s">
        <v>128</v>
      </c>
      <c r="D327" s="42"/>
      <c r="E327" s="44">
        <v>5.0599999999999996</v>
      </c>
      <c r="F327" s="45"/>
      <c r="G327" s="46"/>
    </row>
    <row r="328" spans="1:7" s="36" customFormat="1" ht="24" outlineLevel="2" x14ac:dyDescent="0.2">
      <c r="A328" s="15">
        <v>21</v>
      </c>
      <c r="B328" s="37" t="s">
        <v>80</v>
      </c>
      <c r="C328" s="38" t="s">
        <v>276</v>
      </c>
      <c r="D328" s="16" t="s">
        <v>0</v>
      </c>
      <c r="E328" s="39">
        <f>SUM(G296:G327)/100</f>
        <v>0</v>
      </c>
      <c r="F328" s="17"/>
      <c r="G328" s="18">
        <f>E328*F328</f>
        <v>0</v>
      </c>
    </row>
    <row r="329" spans="1:7" s="54" customFormat="1" ht="12.75" customHeight="1" outlineLevel="2" x14ac:dyDescent="0.2">
      <c r="A329" s="55"/>
      <c r="B329" s="56"/>
      <c r="C329" s="57"/>
      <c r="D329" s="56"/>
      <c r="E329" s="58"/>
      <c r="F329" s="59"/>
      <c r="G329" s="60"/>
    </row>
    <row r="330" spans="1:7" s="30" customFormat="1" ht="16.5" customHeight="1" outlineLevel="1" x14ac:dyDescent="0.2">
      <c r="A330" s="31"/>
      <c r="B330" s="32"/>
      <c r="C330" s="32" t="s">
        <v>209</v>
      </c>
      <c r="D330" s="6"/>
      <c r="E330" s="33"/>
      <c r="F330" s="34"/>
      <c r="G330" s="35">
        <f>SUBTOTAL(9,G331:G338)</f>
        <v>0</v>
      </c>
    </row>
    <row r="331" spans="1:7" s="72" customFormat="1" ht="12" customHeight="1" outlineLevel="2" x14ac:dyDescent="0.2">
      <c r="A331" s="65"/>
      <c r="B331" s="66"/>
      <c r="C331" s="67" t="s">
        <v>308</v>
      </c>
      <c r="D331" s="68"/>
      <c r="E331" s="69"/>
      <c r="F331" s="70"/>
      <c r="G331" s="71"/>
    </row>
    <row r="332" spans="1:7" s="81" customFormat="1" ht="24" outlineLevel="2" x14ac:dyDescent="0.2">
      <c r="A332" s="74">
        <v>1</v>
      </c>
      <c r="B332" s="75" t="s">
        <v>343</v>
      </c>
      <c r="C332" s="76" t="s">
        <v>344</v>
      </c>
      <c r="D332" s="77" t="s">
        <v>345</v>
      </c>
      <c r="E332" s="78">
        <v>1</v>
      </c>
      <c r="F332" s="79"/>
      <c r="G332" s="80">
        <f>E332*F332</f>
        <v>0</v>
      </c>
    </row>
    <row r="333" spans="1:7" s="81" customFormat="1" ht="36" outlineLevel="2" x14ac:dyDescent="0.2">
      <c r="A333" s="74">
        <v>2</v>
      </c>
      <c r="B333" s="75" t="s">
        <v>346</v>
      </c>
      <c r="C333" s="76" t="s">
        <v>347</v>
      </c>
      <c r="D333" s="77" t="s">
        <v>348</v>
      </c>
      <c r="E333" s="78">
        <v>12.5</v>
      </c>
      <c r="F333" s="79"/>
      <c r="G333" s="80">
        <f>E333*F333</f>
        <v>0</v>
      </c>
    </row>
    <row r="334" spans="1:7" s="84" customFormat="1" ht="24" outlineLevel="2" x14ac:dyDescent="0.2">
      <c r="A334" s="74">
        <v>3</v>
      </c>
      <c r="B334" s="75" t="s">
        <v>349</v>
      </c>
      <c r="C334" s="76" t="s">
        <v>350</v>
      </c>
      <c r="D334" s="82" t="s">
        <v>311</v>
      </c>
      <c r="E334" s="83">
        <v>1</v>
      </c>
      <c r="F334" s="79"/>
      <c r="G334" s="80">
        <f>E334*F334</f>
        <v>0</v>
      </c>
    </row>
    <row r="335" spans="1:7" s="81" customFormat="1" ht="12" customHeight="1" outlineLevel="2" x14ac:dyDescent="0.2">
      <c r="A335" s="74">
        <v>4</v>
      </c>
      <c r="B335" s="75" t="s">
        <v>351</v>
      </c>
      <c r="C335" s="76" t="s">
        <v>352</v>
      </c>
      <c r="D335" s="77" t="s">
        <v>348</v>
      </c>
      <c r="E335" s="78">
        <v>9</v>
      </c>
      <c r="F335" s="79"/>
      <c r="G335" s="80">
        <f>E335*F335</f>
        <v>0</v>
      </c>
    </row>
    <row r="336" spans="1:7" s="81" customFormat="1" ht="12" customHeight="1" outlineLevel="2" x14ac:dyDescent="0.2">
      <c r="A336" s="74">
        <v>5</v>
      </c>
      <c r="B336" s="75" t="s">
        <v>353</v>
      </c>
      <c r="C336" s="76" t="s">
        <v>354</v>
      </c>
      <c r="D336" s="77" t="s">
        <v>311</v>
      </c>
      <c r="E336" s="78">
        <v>1</v>
      </c>
      <c r="F336" s="79"/>
      <c r="G336" s="80">
        <f t="shared" ref="G336" si="1">E336*F336</f>
        <v>0</v>
      </c>
    </row>
    <row r="337" spans="1:7" s="91" customFormat="1" ht="24" outlineLevel="2" x14ac:dyDescent="0.2">
      <c r="A337" s="85">
        <v>6</v>
      </c>
      <c r="B337" s="86" t="s">
        <v>82</v>
      </c>
      <c r="C337" s="87" t="s">
        <v>278</v>
      </c>
      <c r="D337" s="88" t="s">
        <v>0</v>
      </c>
      <c r="E337" s="39">
        <f>SUM(G332:G336)/100</f>
        <v>0</v>
      </c>
      <c r="F337" s="89"/>
      <c r="G337" s="90">
        <f>E337*F337</f>
        <v>0</v>
      </c>
    </row>
    <row r="338" spans="1:7" s="97" customFormat="1" ht="12.75" customHeight="1" outlineLevel="2" x14ac:dyDescent="0.2">
      <c r="A338" s="92"/>
      <c r="B338" s="93"/>
      <c r="C338" s="94"/>
      <c r="D338" s="93"/>
      <c r="E338" s="58"/>
      <c r="F338" s="95"/>
      <c r="G338" s="96"/>
    </row>
    <row r="339" spans="1:7" s="30" customFormat="1" ht="16.5" customHeight="1" outlineLevel="1" x14ac:dyDescent="0.2">
      <c r="A339" s="31"/>
      <c r="B339" s="32"/>
      <c r="C339" s="32" t="s">
        <v>114</v>
      </c>
      <c r="D339" s="6"/>
      <c r="E339" s="33"/>
      <c r="F339" s="34"/>
      <c r="G339" s="35">
        <f>SUBTOTAL(9,G340:G373)</f>
        <v>0</v>
      </c>
    </row>
    <row r="340" spans="1:7" s="72" customFormat="1" ht="12" customHeight="1" outlineLevel="2" x14ac:dyDescent="0.2">
      <c r="A340" s="65"/>
      <c r="B340" s="66"/>
      <c r="C340" s="67" t="s">
        <v>308</v>
      </c>
      <c r="D340" s="68"/>
      <c r="E340" s="69"/>
      <c r="F340" s="70"/>
      <c r="G340" s="71"/>
    </row>
    <row r="341" spans="1:7" s="81" customFormat="1" ht="48" outlineLevel="2" x14ac:dyDescent="0.2">
      <c r="A341" s="74">
        <v>1</v>
      </c>
      <c r="B341" s="75" t="s">
        <v>309</v>
      </c>
      <c r="C341" s="76" t="s">
        <v>310</v>
      </c>
      <c r="D341" s="77" t="s">
        <v>311</v>
      </c>
      <c r="E341" s="78">
        <v>24</v>
      </c>
      <c r="F341" s="79"/>
      <c r="G341" s="80">
        <f>E341*F341</f>
        <v>0</v>
      </c>
    </row>
    <row r="342" spans="1:7" s="81" customFormat="1" ht="60" outlineLevel="2" x14ac:dyDescent="0.2">
      <c r="A342" s="74">
        <v>2</v>
      </c>
      <c r="B342" s="75" t="s">
        <v>312</v>
      </c>
      <c r="C342" s="76" t="s">
        <v>313</v>
      </c>
      <c r="D342" s="77" t="s">
        <v>311</v>
      </c>
      <c r="E342" s="78">
        <v>2</v>
      </c>
      <c r="F342" s="79"/>
      <c r="G342" s="80">
        <f>E342*F342</f>
        <v>0</v>
      </c>
    </row>
    <row r="343" spans="1:7" s="84" customFormat="1" ht="60" outlineLevel="2" x14ac:dyDescent="0.2">
      <c r="A343" s="74" t="s">
        <v>314</v>
      </c>
      <c r="B343" s="75" t="s">
        <v>315</v>
      </c>
      <c r="C343" s="76" t="s">
        <v>316</v>
      </c>
      <c r="D343" s="82" t="s">
        <v>311</v>
      </c>
      <c r="E343" s="83">
        <v>1</v>
      </c>
      <c r="F343" s="79"/>
      <c r="G343" s="80">
        <f t="shared" ref="G343" si="2">E343*F343</f>
        <v>0</v>
      </c>
    </row>
    <row r="344" spans="1:7" s="84" customFormat="1" ht="60" outlineLevel="2" x14ac:dyDescent="0.2">
      <c r="A344" s="74">
        <v>4</v>
      </c>
      <c r="B344" s="75" t="s">
        <v>317</v>
      </c>
      <c r="C344" s="123" t="s">
        <v>420</v>
      </c>
      <c r="D344" s="82" t="s">
        <v>311</v>
      </c>
      <c r="E344" s="83">
        <v>1</v>
      </c>
      <c r="F344" s="79"/>
      <c r="G344" s="80">
        <f>E344*F344</f>
        <v>0</v>
      </c>
    </row>
    <row r="345" spans="1:7" s="84" customFormat="1" ht="60" outlineLevel="2" x14ac:dyDescent="0.2">
      <c r="A345" s="74">
        <v>4</v>
      </c>
      <c r="B345" s="75" t="s">
        <v>318</v>
      </c>
      <c r="C345" s="147" t="s">
        <v>421</v>
      </c>
      <c r="D345" s="82" t="s">
        <v>311</v>
      </c>
      <c r="E345" s="83">
        <v>1</v>
      </c>
      <c r="F345" s="79"/>
      <c r="G345" s="80">
        <f>E345*F345</f>
        <v>0</v>
      </c>
    </row>
    <row r="346" spans="1:7" s="81" customFormat="1" ht="60" outlineLevel="2" x14ac:dyDescent="0.2">
      <c r="A346" s="74" t="s">
        <v>319</v>
      </c>
      <c r="B346" s="75" t="s">
        <v>320</v>
      </c>
      <c r="C346" s="76" t="s">
        <v>321</v>
      </c>
      <c r="D346" s="77" t="s">
        <v>311</v>
      </c>
      <c r="E346" s="78">
        <v>1</v>
      </c>
      <c r="F346" s="79"/>
      <c r="G346" s="80">
        <f t="shared" ref="G346:G355" si="3">E346*F346</f>
        <v>0</v>
      </c>
    </row>
    <row r="347" spans="1:7" s="81" customFormat="1" ht="60" outlineLevel="2" x14ac:dyDescent="0.2">
      <c r="A347" s="74" t="s">
        <v>319</v>
      </c>
      <c r="B347" s="75" t="s">
        <v>322</v>
      </c>
      <c r="C347" s="76" t="s">
        <v>323</v>
      </c>
      <c r="D347" s="77" t="s">
        <v>311</v>
      </c>
      <c r="E347" s="78">
        <v>1</v>
      </c>
      <c r="F347" s="79"/>
      <c r="G347" s="80">
        <f t="shared" si="3"/>
        <v>0</v>
      </c>
    </row>
    <row r="348" spans="1:7" s="81" customFormat="1" ht="60" outlineLevel="2" x14ac:dyDescent="0.2">
      <c r="A348" s="74" t="s">
        <v>314</v>
      </c>
      <c r="B348" s="75" t="s">
        <v>324</v>
      </c>
      <c r="C348" s="76" t="s">
        <v>325</v>
      </c>
      <c r="D348" s="77" t="s">
        <v>311</v>
      </c>
      <c r="E348" s="78">
        <v>2</v>
      </c>
      <c r="F348" s="79"/>
      <c r="G348" s="80">
        <f t="shared" si="3"/>
        <v>0</v>
      </c>
    </row>
    <row r="349" spans="1:7" s="81" customFormat="1" ht="48" outlineLevel="2" x14ac:dyDescent="0.2">
      <c r="A349" s="74" t="s">
        <v>326</v>
      </c>
      <c r="B349" s="75" t="s">
        <v>327</v>
      </c>
      <c r="C349" s="76" t="s">
        <v>328</v>
      </c>
      <c r="D349" s="77" t="s">
        <v>311</v>
      </c>
      <c r="E349" s="78">
        <v>2</v>
      </c>
      <c r="F349" s="79"/>
      <c r="G349" s="80">
        <f t="shared" si="3"/>
        <v>0</v>
      </c>
    </row>
    <row r="350" spans="1:7" s="81" customFormat="1" ht="48" outlineLevel="2" x14ac:dyDescent="0.2">
      <c r="A350" s="74" t="s">
        <v>329</v>
      </c>
      <c r="B350" s="75" t="s">
        <v>330</v>
      </c>
      <c r="C350" s="76" t="s">
        <v>331</v>
      </c>
      <c r="D350" s="77" t="s">
        <v>311</v>
      </c>
      <c r="E350" s="78">
        <v>4</v>
      </c>
      <c r="F350" s="79"/>
      <c r="G350" s="80">
        <f t="shared" si="3"/>
        <v>0</v>
      </c>
    </row>
    <row r="351" spans="1:7" s="81" customFormat="1" ht="48" outlineLevel="2" x14ac:dyDescent="0.2">
      <c r="A351" s="74" t="s">
        <v>332</v>
      </c>
      <c r="B351" s="75" t="s">
        <v>333</v>
      </c>
      <c r="C351" s="76" t="s">
        <v>334</v>
      </c>
      <c r="D351" s="77" t="s">
        <v>311</v>
      </c>
      <c r="E351" s="78">
        <v>1</v>
      </c>
      <c r="F351" s="79"/>
      <c r="G351" s="80">
        <f t="shared" si="3"/>
        <v>0</v>
      </c>
    </row>
    <row r="352" spans="1:7" s="81" customFormat="1" ht="48" outlineLevel="2" x14ac:dyDescent="0.2">
      <c r="A352" s="74">
        <v>7</v>
      </c>
      <c r="B352" s="75" t="s">
        <v>335</v>
      </c>
      <c r="C352" s="76" t="s">
        <v>336</v>
      </c>
      <c r="D352" s="77" t="s">
        <v>311</v>
      </c>
      <c r="E352" s="78">
        <v>4</v>
      </c>
      <c r="F352" s="79"/>
      <c r="G352" s="80">
        <f t="shared" si="3"/>
        <v>0</v>
      </c>
    </row>
    <row r="353" spans="1:7" s="81" customFormat="1" ht="48" outlineLevel="2" x14ac:dyDescent="0.2">
      <c r="A353" s="74">
        <v>8</v>
      </c>
      <c r="B353" s="75" t="s">
        <v>337</v>
      </c>
      <c r="C353" s="76" t="s">
        <v>338</v>
      </c>
      <c r="D353" s="77" t="s">
        <v>311</v>
      </c>
      <c r="E353" s="78">
        <v>1</v>
      </c>
      <c r="F353" s="79"/>
      <c r="G353" s="80">
        <f t="shared" si="3"/>
        <v>0</v>
      </c>
    </row>
    <row r="354" spans="1:7" s="81" customFormat="1" ht="48" outlineLevel="2" x14ac:dyDescent="0.2">
      <c r="A354" s="74">
        <v>9</v>
      </c>
      <c r="B354" s="75" t="s">
        <v>339</v>
      </c>
      <c r="C354" s="76" t="s">
        <v>340</v>
      </c>
      <c r="D354" s="77" t="s">
        <v>311</v>
      </c>
      <c r="E354" s="78">
        <v>2</v>
      </c>
      <c r="F354" s="79"/>
      <c r="G354" s="80">
        <f t="shared" si="3"/>
        <v>0</v>
      </c>
    </row>
    <row r="355" spans="1:7" s="81" customFormat="1" ht="48" outlineLevel="2" x14ac:dyDescent="0.2">
      <c r="A355" s="74">
        <v>10</v>
      </c>
      <c r="B355" s="75" t="s">
        <v>341</v>
      </c>
      <c r="C355" s="76" t="s">
        <v>342</v>
      </c>
      <c r="D355" s="77" t="s">
        <v>311</v>
      </c>
      <c r="E355" s="78">
        <v>1</v>
      </c>
      <c r="F355" s="79"/>
      <c r="G355" s="80">
        <f t="shared" si="3"/>
        <v>0</v>
      </c>
    </row>
    <row r="356" spans="1:7" s="81" customFormat="1" ht="12" customHeight="1" outlineLevel="2" x14ac:dyDescent="0.2">
      <c r="A356" s="74">
        <v>11</v>
      </c>
      <c r="B356" s="75" t="s">
        <v>355</v>
      </c>
      <c r="C356" s="76" t="s">
        <v>356</v>
      </c>
      <c r="D356" s="77" t="s">
        <v>311</v>
      </c>
      <c r="E356" s="78">
        <v>26</v>
      </c>
      <c r="F356" s="79"/>
      <c r="G356" s="80">
        <f>E356*F356</f>
        <v>0</v>
      </c>
    </row>
    <row r="357" spans="1:7" s="81" customFormat="1" ht="12" customHeight="1" outlineLevel="2" x14ac:dyDescent="0.2">
      <c r="A357" s="74">
        <v>12</v>
      </c>
      <c r="B357" s="75" t="s">
        <v>357</v>
      </c>
      <c r="C357" s="76" t="s">
        <v>358</v>
      </c>
      <c r="D357" s="77" t="s">
        <v>311</v>
      </c>
      <c r="E357" s="78">
        <v>1</v>
      </c>
      <c r="F357" s="79"/>
      <c r="G357" s="80">
        <f t="shared" ref="G357:G361" si="4">E357*F357</f>
        <v>0</v>
      </c>
    </row>
    <row r="358" spans="1:7" s="81" customFormat="1" ht="12" customHeight="1" outlineLevel="2" x14ac:dyDescent="0.2">
      <c r="A358" s="74">
        <v>13</v>
      </c>
      <c r="B358" s="75" t="s">
        <v>359</v>
      </c>
      <c r="C358" s="76" t="s">
        <v>360</v>
      </c>
      <c r="D358" s="77" t="s">
        <v>311</v>
      </c>
      <c r="E358" s="78">
        <v>1</v>
      </c>
      <c r="F358" s="79"/>
      <c r="G358" s="80">
        <f t="shared" si="4"/>
        <v>0</v>
      </c>
    </row>
    <row r="359" spans="1:7" s="81" customFormat="1" ht="12" customHeight="1" outlineLevel="2" x14ac:dyDescent="0.2">
      <c r="A359" s="74">
        <v>14</v>
      </c>
      <c r="B359" s="75" t="s">
        <v>361</v>
      </c>
      <c r="C359" s="76" t="s">
        <v>362</v>
      </c>
      <c r="D359" s="77" t="s">
        <v>311</v>
      </c>
      <c r="E359" s="78">
        <v>1</v>
      </c>
      <c r="F359" s="79"/>
      <c r="G359" s="80">
        <f t="shared" si="4"/>
        <v>0</v>
      </c>
    </row>
    <row r="360" spans="1:7" s="81" customFormat="1" ht="12" customHeight="1" outlineLevel="2" x14ac:dyDescent="0.2">
      <c r="A360" s="74">
        <v>15</v>
      </c>
      <c r="B360" s="75" t="s">
        <v>363</v>
      </c>
      <c r="C360" s="76" t="s">
        <v>364</v>
      </c>
      <c r="D360" s="77" t="s">
        <v>311</v>
      </c>
      <c r="E360" s="78">
        <v>2</v>
      </c>
      <c r="F360" s="79"/>
      <c r="G360" s="80">
        <f t="shared" si="4"/>
        <v>0</v>
      </c>
    </row>
    <row r="361" spans="1:7" s="81" customFormat="1" ht="12" customHeight="1" outlineLevel="2" x14ac:dyDescent="0.2">
      <c r="A361" s="74">
        <v>16</v>
      </c>
      <c r="B361" s="75" t="s">
        <v>365</v>
      </c>
      <c r="C361" s="76" t="s">
        <v>366</v>
      </c>
      <c r="D361" s="77" t="s">
        <v>311</v>
      </c>
      <c r="E361" s="78">
        <v>2</v>
      </c>
      <c r="F361" s="79"/>
      <c r="G361" s="80">
        <f t="shared" si="4"/>
        <v>0</v>
      </c>
    </row>
    <row r="362" spans="1:7" s="91" customFormat="1" ht="12" outlineLevel="2" x14ac:dyDescent="0.2">
      <c r="A362" s="85">
        <v>17</v>
      </c>
      <c r="B362" s="86" t="s">
        <v>94</v>
      </c>
      <c r="C362" s="87" t="s">
        <v>203</v>
      </c>
      <c r="D362" s="88" t="s">
        <v>1</v>
      </c>
      <c r="E362" s="39">
        <v>102.8</v>
      </c>
      <c r="F362" s="89"/>
      <c r="G362" s="90">
        <f>E362*F362</f>
        <v>0</v>
      </c>
    </row>
    <row r="363" spans="1:7" s="40" customFormat="1" ht="11.25" outlineLevel="3" x14ac:dyDescent="0.2">
      <c r="A363" s="41"/>
      <c r="B363" s="42"/>
      <c r="C363" s="43" t="s">
        <v>24</v>
      </c>
      <c r="D363" s="42"/>
      <c r="E363" s="44">
        <v>0</v>
      </c>
      <c r="F363" s="45"/>
      <c r="G363" s="46"/>
    </row>
    <row r="364" spans="1:7" s="40" customFormat="1" ht="11.25" outlineLevel="3" x14ac:dyDescent="0.2">
      <c r="A364" s="41"/>
      <c r="B364" s="42"/>
      <c r="C364" s="43" t="s">
        <v>130</v>
      </c>
      <c r="D364" s="42"/>
      <c r="E364" s="44">
        <v>0</v>
      </c>
      <c r="F364" s="45"/>
      <c r="G364" s="46"/>
    </row>
    <row r="365" spans="1:7" s="40" customFormat="1" ht="11.25" outlineLevel="3" x14ac:dyDescent="0.2">
      <c r="A365" s="41"/>
      <c r="B365" s="42"/>
      <c r="C365" s="43" t="s">
        <v>177</v>
      </c>
      <c r="D365" s="42"/>
      <c r="E365" s="44">
        <v>18.899999999999999</v>
      </c>
      <c r="F365" s="45"/>
      <c r="G365" s="46"/>
    </row>
    <row r="366" spans="1:7" s="40" customFormat="1" ht="11.25" outlineLevel="3" x14ac:dyDescent="0.2">
      <c r="A366" s="41"/>
      <c r="B366" s="42"/>
      <c r="C366" s="43" t="s">
        <v>104</v>
      </c>
      <c r="D366" s="42"/>
      <c r="E366" s="44">
        <v>0</v>
      </c>
      <c r="F366" s="45"/>
      <c r="G366" s="46"/>
    </row>
    <row r="367" spans="1:7" s="40" customFormat="1" ht="11.25" outlineLevel="3" x14ac:dyDescent="0.2">
      <c r="A367" s="41"/>
      <c r="B367" s="42"/>
      <c r="C367" s="43" t="s">
        <v>182</v>
      </c>
      <c r="D367" s="42"/>
      <c r="E367" s="44">
        <v>24.3</v>
      </c>
      <c r="F367" s="45"/>
      <c r="G367" s="46"/>
    </row>
    <row r="368" spans="1:7" s="40" customFormat="1" ht="11.25" outlineLevel="3" x14ac:dyDescent="0.2">
      <c r="A368" s="41"/>
      <c r="B368" s="42"/>
      <c r="C368" s="43" t="s">
        <v>103</v>
      </c>
      <c r="D368" s="42"/>
      <c r="E368" s="44">
        <v>0</v>
      </c>
      <c r="F368" s="45"/>
      <c r="G368" s="46"/>
    </row>
    <row r="369" spans="1:7" s="40" customFormat="1" ht="11.25" outlineLevel="3" x14ac:dyDescent="0.2">
      <c r="A369" s="41"/>
      <c r="B369" s="42"/>
      <c r="C369" s="43" t="s">
        <v>143</v>
      </c>
      <c r="D369" s="42"/>
      <c r="E369" s="44">
        <v>12.55</v>
      </c>
      <c r="F369" s="45"/>
      <c r="G369" s="46"/>
    </row>
    <row r="370" spans="1:7" s="40" customFormat="1" ht="11.25" outlineLevel="3" x14ac:dyDescent="0.2">
      <c r="A370" s="41"/>
      <c r="B370" s="42"/>
      <c r="C370" s="43" t="s">
        <v>107</v>
      </c>
      <c r="D370" s="42"/>
      <c r="E370" s="44">
        <v>0</v>
      </c>
      <c r="F370" s="45"/>
      <c r="G370" s="46"/>
    </row>
    <row r="371" spans="1:7" s="40" customFormat="1" ht="11.25" outlineLevel="3" x14ac:dyDescent="0.2">
      <c r="A371" s="41"/>
      <c r="B371" s="42"/>
      <c r="C371" s="43" t="s">
        <v>157</v>
      </c>
      <c r="D371" s="42"/>
      <c r="E371" s="44">
        <v>47.05</v>
      </c>
      <c r="F371" s="45"/>
      <c r="G371" s="46"/>
    </row>
    <row r="372" spans="1:7" s="36" customFormat="1" ht="24" outlineLevel="2" x14ac:dyDescent="0.2">
      <c r="A372" s="15">
        <v>18</v>
      </c>
      <c r="B372" s="37" t="s">
        <v>81</v>
      </c>
      <c r="C372" s="38" t="s">
        <v>277</v>
      </c>
      <c r="D372" s="16" t="s">
        <v>0</v>
      </c>
      <c r="E372" s="39">
        <f>SUM(G341:G371)/100</f>
        <v>0</v>
      </c>
      <c r="F372" s="17"/>
      <c r="G372" s="18">
        <f>E372*F372</f>
        <v>0</v>
      </c>
    </row>
    <row r="373" spans="1:7" s="54" customFormat="1" ht="12.75" customHeight="1" outlineLevel="2" x14ac:dyDescent="0.2">
      <c r="A373" s="55"/>
      <c r="B373" s="56"/>
      <c r="C373" s="57"/>
      <c r="D373" s="56"/>
      <c r="E373" s="58"/>
      <c r="F373" s="59"/>
      <c r="G373" s="60"/>
    </row>
    <row r="374" spans="1:7" s="30" customFormat="1" ht="16.5" customHeight="1" outlineLevel="1" x14ac:dyDescent="0.2">
      <c r="A374" s="31"/>
      <c r="B374" s="32"/>
      <c r="C374" s="32" t="s">
        <v>129</v>
      </c>
      <c r="D374" s="6"/>
      <c r="E374" s="33"/>
      <c r="F374" s="34"/>
      <c r="G374" s="35">
        <f>SUBTOTAL(9,G375:G377)</f>
        <v>0</v>
      </c>
    </row>
    <row r="375" spans="1:7" s="36" customFormat="1" ht="12" outlineLevel="2" x14ac:dyDescent="0.2">
      <c r="A375" s="15">
        <v>1</v>
      </c>
      <c r="B375" s="37" t="s">
        <v>86</v>
      </c>
      <c r="C375" s="38" t="s">
        <v>258</v>
      </c>
      <c r="D375" s="16" t="s">
        <v>5</v>
      </c>
      <c r="E375" s="39">
        <v>8.14</v>
      </c>
      <c r="F375" s="17"/>
      <c r="G375" s="18">
        <f>E375*F375</f>
        <v>0</v>
      </c>
    </row>
    <row r="376" spans="1:7" s="40" customFormat="1" ht="11.25" outlineLevel="3" x14ac:dyDescent="0.2">
      <c r="A376" s="41"/>
      <c r="B376" s="42"/>
      <c r="C376" s="43" t="s">
        <v>242</v>
      </c>
      <c r="D376" s="42"/>
      <c r="E376" s="44">
        <v>8.14</v>
      </c>
      <c r="F376" s="45"/>
      <c r="G376" s="46"/>
    </row>
    <row r="377" spans="1:7" s="54" customFormat="1" ht="12.75" customHeight="1" outlineLevel="2" x14ac:dyDescent="0.2">
      <c r="A377" s="55"/>
      <c r="B377" s="56"/>
      <c r="C377" s="57"/>
      <c r="D377" s="56"/>
      <c r="E377" s="58"/>
      <c r="F377" s="59"/>
      <c r="G377" s="60"/>
    </row>
    <row r="378" spans="1:7" s="30" customFormat="1" ht="16.5" customHeight="1" outlineLevel="1" x14ac:dyDescent="0.2">
      <c r="A378" s="31"/>
      <c r="B378" s="32"/>
      <c r="C378" s="32" t="s">
        <v>96</v>
      </c>
      <c r="D378" s="6"/>
      <c r="E378" s="33"/>
      <c r="F378" s="34"/>
      <c r="G378" s="35">
        <f>SUBTOTAL(9,G379:G388)</f>
        <v>0</v>
      </c>
    </row>
    <row r="379" spans="1:7" s="36" customFormat="1" ht="24" outlineLevel="2" x14ac:dyDescent="0.2">
      <c r="A379" s="15">
        <v>1</v>
      </c>
      <c r="B379" s="37" t="s">
        <v>60</v>
      </c>
      <c r="C379" s="122" t="s">
        <v>419</v>
      </c>
      <c r="D379" s="16" t="s">
        <v>8</v>
      </c>
      <c r="E379" s="39">
        <v>598.66049999999996</v>
      </c>
      <c r="F379" s="17"/>
      <c r="G379" s="18">
        <f>E379*F379</f>
        <v>0</v>
      </c>
    </row>
    <row r="380" spans="1:7" s="40" customFormat="1" ht="11.25" outlineLevel="3" x14ac:dyDescent="0.2">
      <c r="A380" s="41"/>
      <c r="B380" s="42"/>
      <c r="C380" s="43" t="s">
        <v>14</v>
      </c>
      <c r="D380" s="42"/>
      <c r="E380" s="44">
        <v>0</v>
      </c>
      <c r="F380" s="45"/>
      <c r="G380" s="46"/>
    </row>
    <row r="381" spans="1:7" s="40" customFormat="1" ht="11.25" outlineLevel="3" x14ac:dyDescent="0.2">
      <c r="A381" s="41"/>
      <c r="B381" s="42"/>
      <c r="C381" s="43" t="s">
        <v>199</v>
      </c>
      <c r="D381" s="42"/>
      <c r="E381" s="44">
        <v>98.087500000000006</v>
      </c>
      <c r="F381" s="45"/>
      <c r="G381" s="46"/>
    </row>
    <row r="382" spans="1:7" s="40" customFormat="1" ht="11.25" outlineLevel="3" x14ac:dyDescent="0.2">
      <c r="A382" s="41"/>
      <c r="B382" s="42"/>
      <c r="C382" s="43" t="s">
        <v>13</v>
      </c>
      <c r="D382" s="42"/>
      <c r="E382" s="44">
        <v>0</v>
      </c>
      <c r="F382" s="45"/>
      <c r="G382" s="46"/>
    </row>
    <row r="383" spans="1:7" s="40" customFormat="1" ht="22.5" outlineLevel="3" x14ac:dyDescent="0.2">
      <c r="A383" s="41"/>
      <c r="B383" s="42"/>
      <c r="C383" s="43" t="s">
        <v>239</v>
      </c>
      <c r="D383" s="42"/>
      <c r="E383" s="44">
        <v>201.73549999999997</v>
      </c>
      <c r="F383" s="45"/>
      <c r="G383" s="46"/>
    </row>
    <row r="384" spans="1:7" s="40" customFormat="1" ht="11.25" outlineLevel="3" x14ac:dyDescent="0.2">
      <c r="A384" s="41"/>
      <c r="B384" s="42"/>
      <c r="C384" s="43" t="s">
        <v>15</v>
      </c>
      <c r="D384" s="42"/>
      <c r="E384" s="44">
        <v>0</v>
      </c>
      <c r="F384" s="45"/>
      <c r="G384" s="46"/>
    </row>
    <row r="385" spans="1:7" s="40" customFormat="1" ht="22.5" outlineLevel="3" x14ac:dyDescent="0.2">
      <c r="A385" s="41"/>
      <c r="B385" s="42"/>
      <c r="C385" s="43" t="s">
        <v>220</v>
      </c>
      <c r="D385" s="42"/>
      <c r="E385" s="44">
        <v>150.3125</v>
      </c>
      <c r="F385" s="45"/>
      <c r="G385" s="46"/>
    </row>
    <row r="386" spans="1:7" s="40" customFormat="1" ht="11.25" outlineLevel="3" x14ac:dyDescent="0.2">
      <c r="A386" s="41"/>
      <c r="B386" s="42"/>
      <c r="C386" s="43" t="s">
        <v>16</v>
      </c>
      <c r="D386" s="42"/>
      <c r="E386" s="44">
        <v>0</v>
      </c>
      <c r="F386" s="45"/>
      <c r="G386" s="46"/>
    </row>
    <row r="387" spans="1:7" s="40" customFormat="1" ht="11.25" outlineLevel="3" x14ac:dyDescent="0.2">
      <c r="A387" s="41"/>
      <c r="B387" s="42"/>
      <c r="C387" s="43" t="s">
        <v>191</v>
      </c>
      <c r="D387" s="42"/>
      <c r="E387" s="44">
        <v>148.52500000000001</v>
      </c>
      <c r="F387" s="45"/>
      <c r="G387" s="46"/>
    </row>
    <row r="388" spans="1:7" s="54" customFormat="1" ht="12.75" customHeight="1" outlineLevel="2" x14ac:dyDescent="0.2">
      <c r="A388" s="55"/>
      <c r="B388" s="56"/>
      <c r="C388" s="57"/>
      <c r="D388" s="56"/>
      <c r="E388" s="58"/>
      <c r="F388" s="59"/>
      <c r="G388" s="60"/>
    </row>
    <row r="389" spans="1:7" s="23" customFormat="1" ht="18.75" customHeight="1" outlineLevel="1" x14ac:dyDescent="0.2">
      <c r="A389" s="24"/>
      <c r="B389" s="26"/>
      <c r="C389" s="26" t="s">
        <v>399</v>
      </c>
      <c r="D389" s="25"/>
      <c r="E389" s="27"/>
      <c r="F389" s="28"/>
      <c r="G389" s="29">
        <f>SUBTOTAL(9,G390:G401)</f>
        <v>0</v>
      </c>
    </row>
    <row r="390" spans="1:7" s="30" customFormat="1" ht="16.5" customHeight="1" outlineLevel="1" x14ac:dyDescent="0.2">
      <c r="A390" s="31"/>
      <c r="B390" s="32"/>
      <c r="C390" s="32" t="s">
        <v>400</v>
      </c>
      <c r="D390" s="6"/>
      <c r="E390" s="33"/>
      <c r="F390" s="34"/>
      <c r="G390" s="35">
        <f>SUBTOTAL(9,G391:G394)</f>
        <v>0</v>
      </c>
    </row>
    <row r="391" spans="1:7" s="73" customFormat="1" ht="72" outlineLevel="2" x14ac:dyDescent="0.2">
      <c r="A391" s="15">
        <v>1</v>
      </c>
      <c r="B391" s="37" t="s">
        <v>401</v>
      </c>
      <c r="C391" s="38" t="s">
        <v>402</v>
      </c>
      <c r="D391" s="16" t="s">
        <v>403</v>
      </c>
      <c r="E391" s="39">
        <v>1</v>
      </c>
      <c r="F391" s="17"/>
      <c r="G391" s="18">
        <f>E391*F391</f>
        <v>0</v>
      </c>
    </row>
    <row r="392" spans="1:7" s="73" customFormat="1" ht="12" outlineLevel="2" x14ac:dyDescent="0.2">
      <c r="A392" s="15">
        <v>2</v>
      </c>
      <c r="B392" s="37" t="s">
        <v>404</v>
      </c>
      <c r="C392" s="38" t="s">
        <v>405</v>
      </c>
      <c r="D392" s="16" t="s">
        <v>403</v>
      </c>
      <c r="E392" s="39">
        <v>1</v>
      </c>
      <c r="F392" s="17"/>
      <c r="G392" s="18">
        <f>E392*F392</f>
        <v>0</v>
      </c>
    </row>
    <row r="393" spans="1:7" s="73" customFormat="1" ht="48" outlineLevel="2" x14ac:dyDescent="0.2">
      <c r="A393" s="15">
        <v>3</v>
      </c>
      <c r="B393" s="37" t="s">
        <v>406</v>
      </c>
      <c r="C393" s="38" t="s">
        <v>407</v>
      </c>
      <c r="D393" s="16" t="s">
        <v>403</v>
      </c>
      <c r="E393" s="39">
        <v>1</v>
      </c>
      <c r="F393" s="17"/>
      <c r="G393" s="18">
        <f>E393*F393</f>
        <v>0</v>
      </c>
    </row>
    <row r="394" spans="1:7" s="73" customFormat="1" ht="12" outlineLevel="2" x14ac:dyDescent="0.2">
      <c r="A394" s="98"/>
      <c r="B394" s="99"/>
      <c r="C394" s="100"/>
      <c r="D394" s="101"/>
      <c r="E394" s="102"/>
      <c r="F394" s="103"/>
      <c r="G394" s="104"/>
    </row>
    <row r="395" spans="1:7" s="137" customFormat="1" ht="16.5" customHeight="1" outlineLevel="1" x14ac:dyDescent="0.2">
      <c r="A395" s="138"/>
      <c r="B395" s="139"/>
      <c r="C395" s="139" t="s">
        <v>408</v>
      </c>
      <c r="D395" s="129"/>
      <c r="E395" s="140"/>
      <c r="F395" s="141"/>
      <c r="G395" s="142">
        <f>SUBTOTAL(9,G396:G402)</f>
        <v>0</v>
      </c>
    </row>
    <row r="396" spans="1:7" s="143" customFormat="1" ht="60" outlineLevel="2" x14ac:dyDescent="0.2">
      <c r="A396" s="133">
        <v>1</v>
      </c>
      <c r="B396" s="144" t="s">
        <v>409</v>
      </c>
      <c r="C396" s="145" t="s">
        <v>410</v>
      </c>
      <c r="D396" s="134" t="s">
        <v>403</v>
      </c>
      <c r="E396" s="146">
        <v>1</v>
      </c>
      <c r="F396" s="135"/>
      <c r="G396" s="136">
        <f>E396*F396</f>
        <v>0</v>
      </c>
    </row>
    <row r="397" spans="1:7" s="143" customFormat="1" ht="12" outlineLevel="2" x14ac:dyDescent="0.2">
      <c r="A397" s="133">
        <v>2</v>
      </c>
      <c r="B397" s="144" t="s">
        <v>411</v>
      </c>
      <c r="C397" s="145" t="s">
        <v>425</v>
      </c>
      <c r="D397" s="134" t="s">
        <v>403</v>
      </c>
      <c r="E397" s="146">
        <v>1</v>
      </c>
      <c r="F397" s="135"/>
      <c r="G397" s="136">
        <f>E397*F397</f>
        <v>0</v>
      </c>
    </row>
    <row r="398" spans="1:7" s="143" customFormat="1" ht="60" outlineLevel="2" x14ac:dyDescent="0.2">
      <c r="A398" s="133">
        <v>3</v>
      </c>
      <c r="B398" s="144" t="s">
        <v>413</v>
      </c>
      <c r="C398" s="145" t="s">
        <v>412</v>
      </c>
      <c r="D398" s="134" t="s">
        <v>403</v>
      </c>
      <c r="E398" s="146">
        <v>1</v>
      </c>
      <c r="F398" s="135"/>
      <c r="G398" s="136">
        <f>E398*F398</f>
        <v>0</v>
      </c>
    </row>
    <row r="399" spans="1:7" s="143" customFormat="1" ht="60" outlineLevel="2" x14ac:dyDescent="0.2">
      <c r="A399" s="133">
        <v>4</v>
      </c>
      <c r="B399" s="144" t="s">
        <v>415</v>
      </c>
      <c r="C399" s="145" t="s">
        <v>414</v>
      </c>
      <c r="D399" s="134" t="s">
        <v>403</v>
      </c>
      <c r="E399" s="146">
        <v>1</v>
      </c>
      <c r="F399" s="135"/>
      <c r="G399" s="136">
        <f>E399*F399</f>
        <v>0</v>
      </c>
    </row>
    <row r="400" spans="1:7" s="143" customFormat="1" ht="12" outlineLevel="2" x14ac:dyDescent="0.2">
      <c r="A400" s="133">
        <v>5</v>
      </c>
      <c r="B400" s="144" t="s">
        <v>424</v>
      </c>
      <c r="C400" s="145" t="s">
        <v>423</v>
      </c>
      <c r="D400" s="134" t="s">
        <v>403</v>
      </c>
      <c r="E400" s="146">
        <v>1</v>
      </c>
      <c r="F400" s="135"/>
      <c r="G400" s="136">
        <f>E400*F400</f>
        <v>0</v>
      </c>
    </row>
    <row r="401" spans="1:7" s="143" customFormat="1" ht="24" outlineLevel="2" x14ac:dyDescent="0.2">
      <c r="A401" s="133">
        <v>6</v>
      </c>
      <c r="B401" s="144" t="s">
        <v>426</v>
      </c>
      <c r="C401" s="145" t="s">
        <v>422</v>
      </c>
      <c r="D401" s="134" t="s">
        <v>403</v>
      </c>
      <c r="E401" s="146">
        <v>1</v>
      </c>
      <c r="F401" s="135"/>
      <c r="G401" s="136">
        <f>E401*F401</f>
        <v>0</v>
      </c>
    </row>
    <row r="402" spans="1:7" s="124" customFormat="1" outlineLevel="2" x14ac:dyDescent="0.2">
      <c r="A402" s="125"/>
      <c r="B402" s="126"/>
      <c r="C402" s="128"/>
      <c r="D402" s="127"/>
      <c r="E402" s="130"/>
      <c r="F402" s="131"/>
      <c r="G402" s="132"/>
    </row>
  </sheetData>
  <phoneticPr fontId="0" type="noConversion"/>
  <pageMargins left="0.39370078740157483" right="0.39370078740157483" top="0.59055118110236227" bottom="0.59055118110236227" header="0.39370078740157483" footer="0.39370078740157483"/>
  <pageSetup paperSize="9" scale="82" fitToHeight="9999" orientation="portrait" horizontalDpi="300" verticalDpi="300" r:id="rId1"/>
  <headerFooter alignWithMargins="0">
    <oddFooter>&amp;L&amp;8www.euroCALC.cz&amp;C&amp;8&amp;P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10</vt:i4>
      </vt:variant>
    </vt:vector>
  </HeadingPairs>
  <TitlesOfParts>
    <vt:vector size="12" baseType="lpstr">
      <vt:lpstr>SO_05_Rekapitulace</vt:lpstr>
      <vt:lpstr>SO_05_E</vt:lpstr>
      <vt:lpstr>__CENA__</vt:lpstr>
      <vt:lpstr>__MAIN__</vt:lpstr>
      <vt:lpstr>SO_05_Rekapitulace!__MAIN2__</vt:lpstr>
      <vt:lpstr>__T0__</vt:lpstr>
      <vt:lpstr>__T1__</vt:lpstr>
      <vt:lpstr>__T2__</vt:lpstr>
      <vt:lpstr>__T3__</vt:lpstr>
      <vt:lpstr>SO_05_Rekapitulace!__TR0__</vt:lpstr>
      <vt:lpstr>SO_05_Rekapitulace!__TR1__</vt:lpstr>
      <vt:lpstr>SO_05_E!Názvy_tisku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Questima_01</cp:lastModifiedBy>
  <cp:lastPrinted>2016-04-11T20:30:04Z</cp:lastPrinted>
  <dcterms:created xsi:type="dcterms:W3CDTF">2007-10-16T11:08:58Z</dcterms:created>
  <dcterms:modified xsi:type="dcterms:W3CDTF">2017-07-31T18:59:45Z</dcterms:modified>
</cp:coreProperties>
</file>